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'Лист1'!$A$1:$E$174</definedName>
  </definedNames>
  <calcPr fullCalcOnLoad="1"/>
</workbook>
</file>

<file path=xl/sharedStrings.xml><?xml version="1.0" encoding="utf-8"?>
<sst xmlns="http://schemas.openxmlformats.org/spreadsheetml/2006/main" count="347" uniqueCount="342">
  <si>
    <t xml:space="preserve">Дотация на выравнивание   бюджетной  обеспеченности </t>
  </si>
  <si>
    <t>Налог на доходы физических лиц</t>
  </si>
  <si>
    <t>Плата за негативное воздействие на окружающую среду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</si>
  <si>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</si>
  <si>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</si>
  <si>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</si>
  <si>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</si>
  <si>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ПРИБЫЛЬ, ДОХОДЫ</t>
  </si>
  <si>
    <t>ШТРАФЫ, САНКЦИИ, ВОЗМЕЩЕНИЕ УЩЕРБА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</si>
  <si>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</si>
  <si>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</si>
  <si>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 НАЛОГИ НА СОВОКУПНЫЙ ДОХОД</t>
  </si>
  <si>
    <t>НАЛОГИ  НА  ИМУЩЕСТВО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</si>
  <si>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</si>
  <si>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</si>
  <si>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 xml:space="preserve">ДОХОДЫ ОТ ПРОДАЖИ МАТЕРИАЛЬНЫХ И НЕМАТЕРИАЛЬНЫХ АКТИВОВ </t>
  </si>
  <si>
    <t>Налог на имущество  организаций</t>
  </si>
  <si>
    <t>Единый налог  на вмененный доход  для  отдельных видов деятельности</t>
  </si>
  <si>
    <t>Налог на имущество  организаций по имуществу, не входящему в Единую  систему  газоснабжения</t>
  </si>
  <si>
    <t>000 1 11 01000 00 0000 120</t>
  </si>
  <si>
    <t xml:space="preserve">Дотация бюджетам  муниципальных  районов на выравнивание   бюджетной  обеспеченности </t>
  </si>
  <si>
    <t>Субвенции бюджетам муниципальных районов на ежемесячное денежное вознаграждение за классное руководство</t>
  </si>
  <si>
    <t>903 2 02 03021 05 0000 151</t>
  </si>
  <si>
    <t>Субвенции  бюджетам муниципальных районов на предоставление гражданам субсидий на  оплату  жилого помещения и коммунальных услуг</t>
  </si>
  <si>
    <t>936 2 02 03022 05 0000 151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</si>
  <si>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 , субъектам Российской Федерации или муниципальным образованиям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</si>
  <si>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 муниципальным районам</t>
  </si>
  <si>
    <t>Прочие субсидии</t>
  </si>
  <si>
    <t>Прочие субсидии бюджетам муниципальных районов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</si>
  <si>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</si>
  <si>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</si>
  <si>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000 2 02 03022 00 0000 151</t>
  </si>
  <si>
    <t>Субвенции  бюджетам муниципальных образований  на предоставление гражданам субсидий на  оплату  жилого помещения и коммунальных услуг</t>
  </si>
  <si>
    <t>Субвенции  местным бюджетам на выполнение передаваемых полномочий субъектов Российской Федерации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</si>
  <si>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</si>
  <si>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</si>
  <si>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Субвенции   бюджетам муниципальных районов на выполнение передаваемых полномочий субъектов Российской Федерации</t>
  </si>
  <si>
    <t>ЗАДОЛЖЕННОСТЬ   И   ПЕРЕРАСЧЕТЫ    ПО     ОТМЕНЕННЫМ  НАЛОГАМ,  СБОРАМ  И  ИНЫМ ОБЯЗАТЕЛЬНЫМ ПЛАТЕЖАМ</t>
  </si>
  <si>
    <t xml:space="preserve">000 1 09 00000 00 0000 000 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</si>
  <si>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</si>
  <si>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</si>
  <si>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</si>
  <si>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Иные межбюджетные трансферты            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</si>
  <si>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 </t>
  </si>
  <si>
    <t>Доходы, получаемые  в виде арендной  платы за земли после  разграничения государственной собственности на землю , а также средства от продажи права на заключение договоров аренды указанных земельных участков ( за исключением земельных участков  бюджетных и автономных учреждений)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</si>
  <si>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бюджетных и автономных учреждений)</t>
  </si>
  <si>
    <t>НАЛОГОВЫЕ   И  НЕНАЛОГОВЫЕ  ДОХОДЫ</t>
  </si>
  <si>
    <t>936 1 11 01050 05 0000 120</t>
  </si>
  <si>
    <t>Доходы от сдачи  в аренду  имущества, находящегося в  оперативном управлении органов  управления муниципальных районов   и  созданных 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</si>
  <si>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</si>
  <si>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</si>
  <si>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</si>
  <si>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</si>
  <si>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</si>
  <si>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</si>
  <si>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</si>
  <si>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</si>
  <si>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</si>
  <si>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048 1 12 01020 01 0000 120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</si>
  <si>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</si>
  <si>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</si>
  <si>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</si>
  <si>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</si>
  <si>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</si>
  <si>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</si>
  <si>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</si>
  <si>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</si>
  <si>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</si>
  <si>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000 1 13 02990 00 0000 130</t>
  </si>
  <si>
    <t>Прочие доходы от компенсации затрат государства</t>
  </si>
  <si>
    <t>936 1 13 02995 05 0000 130</t>
  </si>
  <si>
    <t>Прочие доходы от компенсации затрат бюджетов муниципальных районов</t>
  </si>
  <si>
    <t>000 2 02 01003 00 0000 151</t>
  </si>
  <si>
    <t>Дотации бюджетам на поддержку мер по обеспечению сбалансированности бюджетов</t>
  </si>
  <si>
    <t>912 2 02 01003 05 0000 151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</si>
  <si>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</si>
  <si>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</si>
  <si>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Прочие безвозмездные поступления в бюджеты муниципальных районов</t>
  </si>
  <si>
    <t>902 1 13 02065 05 0000 130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</si>
  <si>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</si>
  <si>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</si>
  <si>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</si>
  <si>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</si>
  <si>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</si>
  <si>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</si>
  <si>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налоги и сборы (по отмененным местным налогам и сборам)</t>
  </si>
  <si>
    <t>0001 09 07000 00 0000 110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</si>
  <si>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</si>
  <si>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</si>
  <si>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</si>
  <si>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182 1 09 07033 05 0000 110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</si>
  <si>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</si>
  <si>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</si>
  <si>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</si>
  <si>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</si>
  <si>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</si>
  <si>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</si>
  <si>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</si>
  <si>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</si>
  <si>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</si>
  <si>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</si>
  <si>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сельских поселений 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</si>
  <si>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городских  поселений  , а также средства от продажи права на заключение договоров аренды указанных земельных участков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</si>
  <si>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</si>
  <si>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</si>
  <si>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</si>
  <si>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</si>
  <si>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</si>
  <si>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</si>
  <si>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</si>
  <si>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Сумма    (тыс.руб.)</t>
  </si>
  <si>
    <t xml:space="preserve"> ПРОГНОЗИРУЕМЫЕ ОБЪЕМЫ</t>
  </si>
  <si>
    <t>Код классификации доходов бюджетов</t>
  </si>
  <si>
    <t xml:space="preserve">Наименование  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</si>
  <si>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</si>
  <si>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</si>
  <si>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</si>
  <si>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</si>
  <si>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</si>
  <si>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</si>
  <si>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</si>
  <si>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</si>
  <si>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1 05 00000 00 0000 000 </t>
  </si>
  <si>
    <t xml:space="preserve"> 1 05 01000 00 0000 110</t>
  </si>
  <si>
    <t xml:space="preserve">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</si>
  <si>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</si>
  <si>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</si>
  <si>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</si>
  <si>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</si>
  <si>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</si>
  <si>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1 05 03000 01 0000 110</t>
  </si>
  <si>
    <t xml:space="preserve"> 1 05 03010 01 0000 110</t>
  </si>
  <si>
    <t xml:space="preserve"> 1 05 04000 02 0000 110</t>
  </si>
  <si>
    <t xml:space="preserve"> 1 05 04020 02 0000 110</t>
  </si>
  <si>
    <t xml:space="preserve"> 1 06 00000 00 0000 000</t>
  </si>
  <si>
    <t xml:space="preserve"> 1 06 02000 02 0000 110 </t>
  </si>
  <si>
    <t xml:space="preserve"> 1 06 02010 02 0000 110 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</si>
  <si>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</si>
  <si>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</si>
  <si>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</si>
  <si>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</si>
  <si>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11 05000 00 0000 120</t>
  </si>
  <si>
    <t xml:space="preserve"> 1 11 05010 00 0000 120</t>
  </si>
  <si>
    <t xml:space="preserve"> 1 11 05013 13 0000 120</t>
  </si>
  <si>
    <t xml:space="preserve"> 1 11 05030 00 0000 120</t>
  </si>
  <si>
    <t xml:space="preserve"> 1 11 05035 05  0000 120</t>
  </si>
  <si>
    <t xml:space="preserve"> 1 12 00000 00 0000 000</t>
  </si>
  <si>
    <t xml:space="preserve"> 1 12 01000 01 0000 120</t>
  </si>
  <si>
    <t xml:space="preserve"> 1 12 01010 01 0000 120</t>
  </si>
  <si>
    <t xml:space="preserve"> 1 12 01030 01 0000 120</t>
  </si>
  <si>
    <t xml:space="preserve"> 1 13 00000 00 0000 000</t>
  </si>
  <si>
    <t xml:space="preserve"> 1 13 01000 00 0000 130</t>
  </si>
  <si>
    <t xml:space="preserve"> 1 13 01990 00 0000 130</t>
  </si>
  <si>
    <t xml:space="preserve"> 1 13 01995 05 0000 130</t>
  </si>
  <si>
    <t xml:space="preserve"> 1 13 02000 00 0000 130</t>
  </si>
  <si>
    <t xml:space="preserve"> 1 13 02060 00 0000 130</t>
  </si>
  <si>
    <t xml:space="preserve"> 1 13 02065 05 0000 130</t>
  </si>
  <si>
    <t xml:space="preserve"> 1 16 00000 00 0000 000</t>
  </si>
  <si>
    <t xml:space="preserve"> 2 00 00000 00 0000 000</t>
  </si>
  <si>
    <t xml:space="preserve"> 2 02 00000 00 0000 000</t>
  </si>
  <si>
    <t xml:space="preserve"> 2 02 03098 00 0000 151</t>
  </si>
  <si>
    <t xml:space="preserve"> 2 02 03098 05 0000 151</t>
  </si>
  <si>
    <t xml:space="preserve"> 1 11 05020 00 0000 120</t>
  </si>
  <si>
    <t xml:space="preserve"> 1 11 05025 05 0000 120</t>
  </si>
  <si>
    <t xml:space="preserve"> 1 14 00000 00 0000 000 </t>
  </si>
  <si>
    <t xml:space="preserve"> 1 14 06000 00 0000 430</t>
  </si>
  <si>
    <t xml:space="preserve"> 1 14 06010 00 0000 430</t>
  </si>
  <si>
    <t xml:space="preserve"> 1 14 06013 13 0000 430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</si>
  <si>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поселений</t>
  </si>
  <si>
    <t xml:space="preserve"> 1 11 05013 05 0000 120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</si>
  <si>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</si>
  <si>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</si>
  <si>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2 04 00000 00 0000 000</t>
  </si>
  <si>
    <t xml:space="preserve"> 2 04 05000 05 0000 180</t>
  </si>
  <si>
    <t xml:space="preserve"> 2 04 05099 05 0000 180</t>
  </si>
  <si>
    <t xml:space="preserve"> 1 12 01041 01 0000 120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</si>
  <si>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</si>
  <si>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</si>
  <si>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</si>
  <si>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</si>
  <si>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2 02 20216 00 0000 150</t>
  </si>
  <si>
    <t xml:space="preserve"> 2 02 20216 05 0000 150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</si>
  <si>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</si>
  <si>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</si>
  <si>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</si>
  <si>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2 02 30024 00  0000 150</t>
  </si>
  <si>
    <t xml:space="preserve">  2 02 30024 05 0000 150</t>
  </si>
  <si>
    <t xml:space="preserve"> 2 02 30027 00 0000 110</t>
  </si>
  <si>
    <t xml:space="preserve"> 2 02 30027 05 0000 150 </t>
  </si>
  <si>
    <t xml:space="preserve"> 2 02 30029 00 0000 150</t>
  </si>
  <si>
    <t xml:space="preserve"> 2 02 30029 05 0000 150 </t>
  </si>
  <si>
    <t xml:space="preserve"> 2 02 35082 00 0000 150</t>
  </si>
  <si>
    <t xml:space="preserve"> 2 02 35082 05 0000 150</t>
  </si>
  <si>
    <t xml:space="preserve"> 2 02 35120 00 0000 150</t>
  </si>
  <si>
    <t xml:space="preserve"> 2 02 35120 05 0000 150</t>
  </si>
  <si>
    <t xml:space="preserve"> 2 02 39999 00 0000 150</t>
  </si>
  <si>
    <t xml:space="preserve"> 2 02 39999 05 0000 150</t>
  </si>
  <si>
    <t xml:space="preserve"> 2 02 40000 00 0000 150  </t>
  </si>
  <si>
    <t xml:space="preserve"> 2 02 04999 00 0000 150</t>
  </si>
  <si>
    <t xml:space="preserve"> 2 02 04999 05 0000 150</t>
  </si>
  <si>
    <t>Субсидии бюджетам бюджетной системы Российской Федерации (межбюджетные субсидии)</t>
  </si>
  <si>
    <t>Дотации  бюджетам  бюджетной системы Российской Федерации</t>
  </si>
  <si>
    <t xml:space="preserve">Субвенции бюджетам бюджетной системы  Российской Федерации </t>
  </si>
  <si>
    <t xml:space="preserve"> 1 03 02231 01 0000 110</t>
  </si>
  <si>
    <t xml:space="preserve"> 1 03 02241 01 0000 110</t>
  </si>
  <si>
    <t xml:space="preserve"> 1 03 02251 01 0000 110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</si>
  <si>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</si>
  <si>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</si>
  <si>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1 11 05070 00 0000 120</t>
  </si>
  <si>
    <t xml:space="preserve"> 1 11 05075 05 0000 120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</si>
  <si>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</si>
  <si>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</si>
  <si>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</si>
  <si>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1 16 01000 01 0000 140</t>
  </si>
  <si>
    <t xml:space="preserve"> 1 16 01050 01 0000 140</t>
  </si>
  <si>
    <t xml:space="preserve"> 1 16 01150 01 0000 140</t>
  </si>
  <si>
    <t>2023 год</t>
  </si>
  <si>
    <t xml:space="preserve">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</si>
  <si>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</si>
  <si>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</si>
  <si>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</si>
  <si>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</si>
  <si>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</si>
  <si>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</si>
  <si>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</si>
  <si>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</si>
  <si>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</si>
  <si>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</si>
  <si>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</si>
  <si>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</si>
  <si>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1 14 02000 00 0000 000</t>
  </si>
  <si>
    <t xml:space="preserve"> 1 14 02050 05 0000 440</t>
  </si>
  <si>
    <t xml:space="preserve"> 1 14 02053 05 0000 440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</si>
  <si>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</si>
  <si>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</si>
  <si>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</si>
  <si>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</si>
  <si>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 xml:space="preserve"> 2 02 25304 00 0000 150</t>
  </si>
  <si>
    <t xml:space="preserve"> 2 02 25304 05 0000 150</t>
  </si>
  <si>
    <t xml:space="preserve"> 2 02 25497 00 0000 150</t>
  </si>
  <si>
    <t xml:space="preserve"> 2 02 25497 05 0000 150</t>
  </si>
  <si>
    <t xml:space="preserve"> 2 02 45303 00 0000 150</t>
  </si>
  <si>
    <t xml:space="preserve"> 2 02 45303 05 0000 150</t>
  </si>
  <si>
    <t>2024 год</t>
  </si>
  <si>
    <t xml:space="preserve"> 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</si>
  <si>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</si>
  <si>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 xml:space="preserve">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</si>
  <si>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</si>
  <si>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1 16 01063 01 0101 140</t>
  </si>
  <si>
    <t xml:space="preserve"> 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</si>
  <si>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</si>
  <si>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</si>
  <si>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</si>
  <si>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</si>
  <si>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1 16 01073 01 0017 140</t>
  </si>
  <si>
    <t xml:space="preserve"> 1 16 01073 01 0019 140</t>
  </si>
  <si>
    <t xml:space="preserve"> 1 16 01073 01 0027 140</t>
  </si>
  <si>
    <t xml:space="preserve"> 1 16 01073 01 9000 140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</si>
  <si>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</si>
  <si>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</si>
  <si>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</si>
  <si>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</si>
  <si>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 xml:space="preserve">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</si>
  <si>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</si>
  <si>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</si>
  <si>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</si>
  <si>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 xml:space="preserve"> 1 16 01100 01 0000 140</t>
  </si>
  <si>
    <t xml:space="preserve"> 1 16 01103 01 0006 140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</si>
  <si>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</si>
  <si>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прав (штрафы за нарушение правил карантина животных или других ветеринарно-санитарных правил)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</si>
  <si>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</si>
  <si>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</si>
  <si>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 xml:space="preserve"> 1 16 01130 01 0000 140</t>
  </si>
  <si>
    <t xml:space="preserve"> 1 16 01133 01 9000 140</t>
  </si>
  <si>
    <t xml:space="preserve"> 1 16 01153 01 0005 140</t>
  </si>
  <si>
    <t xml:space="preserve"> 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</si>
  <si>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</si>
  <si>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</si>
  <si>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</si>
  <si>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1 16 01170 011 0000 140</t>
  </si>
  <si>
    <t xml:space="preserve"> 1 16 01173 011 0008 140</t>
  </si>
  <si>
    <t xml:space="preserve"> 1 16 01173 011 9000 140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</si>
  <si>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</si>
  <si>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</si>
  <si>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</si>
  <si>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1 16 01190 01 0000 150</t>
  </si>
  <si>
    <t xml:space="preserve"> 1 16 01193 01 0005 150</t>
  </si>
  <si>
    <t xml:space="preserve"> 1 16 01193 01 0013 150</t>
  </si>
  <si>
    <t xml:space="preserve"> 1 16 01193 01 0020 150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</si>
  <si>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</si>
  <si>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</si>
  <si>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</si>
  <si>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 xml:space="preserve">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</si>
  <si>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</si>
  <si>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1 16 01203 01 0008 140</t>
  </si>
  <si>
    <t xml:space="preserve"> 1 16 01203 01 0021 140</t>
  </si>
  <si>
    <t xml:space="preserve">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</si>
  <si>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</si>
  <si>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</si>
  <si>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ПРОЧИЕ НЕНАЛОГОВЫЕ ДОХОДЫ</t>
  </si>
  <si>
    <t>Инициативные платежи</t>
  </si>
  <si>
    <t>Инициативные платежи, зачисляемые в бюджеты муниципальных районов</t>
  </si>
  <si>
    <t xml:space="preserve"> 1 17 00000 00 0000 000</t>
  </si>
  <si>
    <t xml:space="preserve"> 1 17 15000 00 0000 150</t>
  </si>
  <si>
    <t xml:space="preserve"> 1 17 15030 05 0000 150</t>
  </si>
  <si>
    <t xml:space="preserve"> 2 07 00000 00 0000 000</t>
  </si>
  <si>
    <t xml:space="preserve"> 2 07 05000 05 0000 150</t>
  </si>
  <si>
    <t xml:space="preserve"> 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</si>
  <si>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</si>
  <si>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</si>
  <si>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</si>
  <si>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2 02 25228 00 0000 150</t>
  </si>
  <si>
    <t xml:space="preserve">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</si>
  <si>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</si>
  <si>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</si>
  <si>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2 02 25467 00 0000 150</t>
  </si>
  <si>
    <t xml:space="preserve"> 2 02 25467 05 0000 150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</si>
  <si>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</si>
  <si>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</si>
  <si>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</si>
  <si>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</si>
  <si>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2 02 25511 00 0000 150</t>
  </si>
  <si>
    <t xml:space="preserve"> 2 02 25511 05 0000 150</t>
  </si>
  <si>
    <t xml:space="preserve"> 2 02 25519 00 0000 150</t>
  </si>
  <si>
    <t xml:space="preserve"> 2 02 25519 05 0000 150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</si>
  <si>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</si>
  <si>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</si>
  <si>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r>
      <t xml:space="preserve">Межбюджетные трансферты </t>
    </r>
    <r>
      <rPr>
        <sz val="12"/>
        <color indexed="8"/>
        <rFont val="Times New Roman"/>
        <family val="1"/>
      </rPr>
      <t>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</si>
  <si>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r>
      <t xml:space="preserve">Межбюджетные трансферты </t>
    </r>
    <r>
      <rPr>
        <sz val="12"/>
        <color indexed="8"/>
        <rFont val="Times New Roman"/>
        <family val="1"/>
      </rPr>
      <t>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</si>
  <si>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</si>
  <si>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поступления доходов  бюджета муниципального  образования Шабалинский муниципальный район Кировской области  по  кодам видов доходов и  подвидов доходов на 2023-2025 годы  </t>
  </si>
  <si>
    <t>2025 год</t>
  </si>
  <si>
    <t xml:space="preserve"> 1 16 01193 01 9000 150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</si>
  <si>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</si>
  <si>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</si>
  <si>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</si>
  <si>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</si>
  <si>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</si>
  <si>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2 02 25599 00 0000 150</t>
  </si>
  <si>
    <t xml:space="preserve"> 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</si>
  <si>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</si>
  <si>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Субсидии бюджетам на подготовку проектов межевания земельных участков и на проведение кадастровых работ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</si>
</sst>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00000"/>
  </numFmts>
  <fonts count="4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vertical="top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177" fontId="5" fillId="33" borderId="11" xfId="0" applyNumberFormat="1" applyFont="1" applyFill="1" applyBorder="1" applyAlignment="1">
      <alignment vertical="top"/>
    </xf>
    <xf numFmtId="177" fontId="5" fillId="0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179" fontId="5" fillId="0" borderId="11" xfId="0" applyNumberFormat="1" applyFont="1" applyBorder="1" applyAlignment="1">
      <alignment horizontal="left" wrapText="1"/>
    </xf>
    <xf numFmtId="179" fontId="47" fillId="0" borderId="11" xfId="0" applyNumberFormat="1" applyFont="1" applyBorder="1" applyAlignment="1">
      <alignment horizontal="left" wrapText="1"/>
    </xf>
    <xf numFmtId="0" fontId="48" fillId="0" borderId="11" xfId="0" applyFont="1" applyBorder="1" applyAlignment="1">
      <alignment/>
    </xf>
    <xf numFmtId="0" fontId="46" fillId="34" borderId="11" xfId="0" applyFont="1" applyFill="1" applyBorder="1" applyAlignment="1">
      <alignment horizontal="left" vertical="top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6" fillId="0" borderId="0" xfId="0" applyFont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7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vertical="top"/>
    </xf>
    <xf numFmtId="2" fontId="7" fillId="33" borderId="11" xfId="0" applyNumberFormat="1" applyFont="1" applyFill="1" applyBorder="1" applyAlignment="1">
      <alignment vertical="top"/>
    </xf>
    <xf numFmtId="176" fontId="7" fillId="33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176" fontId="5" fillId="33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/>
    </xf>
    <xf numFmtId="2" fontId="5" fillId="33" borderId="11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 shrinkToFit="1"/>
    </xf>
    <xf numFmtId="0" fontId="46" fillId="0" borderId="1" xfId="33" applyNumberFormat="1" applyFont="1" applyAlignment="1" applyProtection="1">
      <alignment vertical="top" wrapText="1"/>
      <protection/>
    </xf>
    <xf numFmtId="0" fontId="7" fillId="0" borderId="11" xfId="0" applyFont="1" applyBorder="1" applyAlignment="1">
      <alignment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0" xfId="0" applyFont="1" applyAlignment="1">
      <alignment wrapText="1"/>
    </xf>
    <xf numFmtId="177" fontId="5" fillId="33" borderId="11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vertical="justify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wrapText="1"/>
    </xf>
    <xf numFmtId="49" fontId="5" fillId="33" borderId="11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 vertical="top" wrapText="1"/>
    </xf>
    <xf numFmtId="177" fontId="1" fillId="33" borderId="11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/>
    </xf>
    <xf numFmtId="176" fontId="5" fillId="0" borderId="11" xfId="0" applyNumberFormat="1" applyFont="1" applyFill="1" applyBorder="1" applyAlignment="1">
      <alignment vertical="top"/>
    </xf>
    <xf numFmtId="0" fontId="5" fillId="0" borderId="11" xfId="0" applyNumberFormat="1" applyFont="1" applyBorder="1" applyAlignment="1">
      <alignment wrapText="1"/>
    </xf>
    <xf numFmtId="177" fontId="5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4"/>
  <sheetViews>
    <sheetView tabSelected="1" zoomScaleSheetLayoutView="50" workbookViewId="0" topLeftCell="A135">
      <selection activeCell="C144" sqref="C144"/>
    </sheetView>
  </sheetViews>
  <sheetFormatPr defaultColWidth="9.00390625" defaultRowHeight="12.75"/>
  <cols>
    <col min="1" max="1" width="32.625" style="1" customWidth="1"/>
    <col min="2" max="2" width="89.75390625" style="1" customWidth="1"/>
    <col min="3" max="3" width="21.625" style="2" customWidth="1"/>
    <col min="4" max="4" width="21.125" style="2" customWidth="1"/>
    <col min="5" max="5" width="21.375" style="1" customWidth="1"/>
    <col min="6" max="16384" width="9.125" style="1" customWidth="1"/>
  </cols>
  <sheetData>
    <row r="1" spans="1:4" ht="19.5" customHeight="1">
      <c r="A1" s="57" t="s">
        <v>111</v>
      </c>
      <c r="B1" s="57"/>
      <c r="C1" s="57"/>
      <c r="D1" s="3"/>
    </row>
    <row r="2" spans="1:5" ht="57" customHeight="1">
      <c r="A2" s="59" t="s">
        <v>330</v>
      </c>
      <c r="B2" s="59"/>
      <c r="C2" s="59"/>
      <c r="D2" s="21"/>
      <c r="E2" s="2"/>
    </row>
    <row r="3" spans="1:5" ht="28.5" customHeight="1">
      <c r="A3" s="58" t="s">
        <v>112</v>
      </c>
      <c r="B3" s="58" t="s">
        <v>113</v>
      </c>
      <c r="C3" s="58" t="s">
        <v>110</v>
      </c>
      <c r="D3" s="58"/>
      <c r="E3" s="58"/>
    </row>
    <row r="4" spans="1:5" ht="27" customHeight="1">
      <c r="A4" s="58"/>
      <c r="B4" s="58"/>
      <c r="C4" s="4" t="s">
        <v>216</v>
      </c>
      <c r="D4" s="4" t="s">
        <v>243</v>
      </c>
      <c r="E4" s="4" t="s">
        <v>331</v>
      </c>
    </row>
    <row r="5" spans="1:5" ht="25.5" customHeight="1">
      <c r="A5" s="22" t="s">
        <v>114</v>
      </c>
      <c r="B5" s="22" t="s">
        <v>46</v>
      </c>
      <c r="C5" s="23">
        <f>C6+C12+C22+C34+C37+C40+C44+C57+C63+C73+C80+C115</f>
        <v>94727.7</v>
      </c>
      <c r="D5" s="24">
        <f>D6+D12+D22+D34+D37+D40+D44+D57+D63+D73+D80</f>
        <v>97179.6</v>
      </c>
      <c r="E5" s="24">
        <f>E6+E12+E22+E34+E37+E40+E44+E57+E63+E73+E80</f>
        <v>101438.8</v>
      </c>
    </row>
    <row r="6" spans="1:5" ht="21" customHeight="1">
      <c r="A6" s="7" t="s">
        <v>115</v>
      </c>
      <c r="B6" s="22" t="s">
        <v>7</v>
      </c>
      <c r="C6" s="25">
        <f>C7</f>
        <v>18378.8</v>
      </c>
      <c r="D6" s="25">
        <f>D7</f>
        <v>18460</v>
      </c>
      <c r="E6" s="25">
        <f>E7</f>
        <v>19068</v>
      </c>
    </row>
    <row r="7" spans="1:5" ht="26.25" customHeight="1">
      <c r="A7" s="22" t="s">
        <v>116</v>
      </c>
      <c r="B7" s="22" t="s">
        <v>1</v>
      </c>
      <c r="C7" s="25">
        <f>C8+C9+C10+C11</f>
        <v>18378.8</v>
      </c>
      <c r="D7" s="25">
        <f>D8+D9+D10+D11</f>
        <v>18460</v>
      </c>
      <c r="E7" s="25">
        <f>E8+E9+E10+E11</f>
        <v>19068</v>
      </c>
    </row>
    <row r="8" spans="1:5" ht="69" customHeight="1">
      <c r="A8" s="7" t="s">
        <v>117</v>
      </c>
      <c r="B8" s="26" t="s">
        <v>325</v>
      </c>
      <c r="C8" s="5">
        <v>18228.8</v>
      </c>
      <c r="D8" s="5">
        <v>18310</v>
      </c>
      <c r="E8" s="5">
        <v>18918</v>
      </c>
    </row>
    <row r="9" spans="1:5" ht="95.25" customHeight="1">
      <c r="A9" s="7" t="s">
        <v>118</v>
      </c>
      <c r="B9" s="9" t="s">
        <v>66</v>
      </c>
      <c r="C9" s="5">
        <v>70</v>
      </c>
      <c r="D9" s="5">
        <v>70</v>
      </c>
      <c r="E9" s="5">
        <v>70</v>
      </c>
    </row>
    <row r="10" spans="1:5" ht="48" customHeight="1">
      <c r="A10" s="20" t="s">
        <v>119</v>
      </c>
      <c r="B10" s="9" t="s">
        <v>67</v>
      </c>
      <c r="C10" s="5">
        <v>80</v>
      </c>
      <c r="D10" s="5">
        <v>80</v>
      </c>
      <c r="E10" s="5">
        <v>80</v>
      </c>
    </row>
    <row r="11" spans="1:5" ht="80.25" customHeight="1" hidden="1">
      <c r="A11" s="7" t="s">
        <v>120</v>
      </c>
      <c r="B11" s="9" t="s">
        <v>326</v>
      </c>
      <c r="C11" s="27"/>
      <c r="D11" s="27"/>
      <c r="E11" s="27"/>
    </row>
    <row r="12" spans="1:5" ht="58.5" customHeight="1">
      <c r="A12" s="28" t="s">
        <v>121</v>
      </c>
      <c r="B12" s="17" t="s">
        <v>83</v>
      </c>
      <c r="C12" s="25">
        <f>C13</f>
        <v>9152.6</v>
      </c>
      <c r="D12" s="25">
        <f>D13</f>
        <v>9547.800000000001</v>
      </c>
      <c r="E12" s="25">
        <f>E13</f>
        <v>10077.3</v>
      </c>
    </row>
    <row r="13" spans="1:5" ht="37.5" customHeight="1">
      <c r="A13" s="20" t="s">
        <v>222</v>
      </c>
      <c r="B13" s="26" t="s">
        <v>84</v>
      </c>
      <c r="C13" s="29">
        <f>C14+C16+C18+C20</f>
        <v>9152.6</v>
      </c>
      <c r="D13" s="29">
        <f>D14+D16+D18+D20</f>
        <v>9547.800000000001</v>
      </c>
      <c r="E13" s="29">
        <f>E14+E16+E18+E20</f>
        <v>10077.3</v>
      </c>
    </row>
    <row r="14" spans="1:5" ht="66" customHeight="1">
      <c r="A14" s="30" t="s">
        <v>223</v>
      </c>
      <c r="B14" s="9" t="s">
        <v>91</v>
      </c>
      <c r="C14" s="29">
        <f>C15</f>
        <v>4335.1</v>
      </c>
      <c r="D14" s="29">
        <f>D15</f>
        <v>4555.1</v>
      </c>
      <c r="E14" s="29">
        <f>E15</f>
        <v>4819.5</v>
      </c>
    </row>
    <row r="15" spans="1:5" ht="97.5" customHeight="1">
      <c r="A15" s="30" t="s">
        <v>203</v>
      </c>
      <c r="B15" s="9" t="s">
        <v>218</v>
      </c>
      <c r="C15" s="5">
        <v>4335.1</v>
      </c>
      <c r="D15" s="5">
        <v>4555.1</v>
      </c>
      <c r="E15" s="5">
        <v>4819.5</v>
      </c>
    </row>
    <row r="16" spans="1:5" ht="79.5" customHeight="1">
      <c r="A16" s="30" t="s">
        <v>224</v>
      </c>
      <c r="B16" s="9" t="s">
        <v>92</v>
      </c>
      <c r="C16" s="29">
        <f>C17</f>
        <v>30.1</v>
      </c>
      <c r="D16" s="29">
        <f>D17</f>
        <v>31.1</v>
      </c>
      <c r="E16" s="29">
        <f>E17</f>
        <v>32.1</v>
      </c>
    </row>
    <row r="17" spans="1:5" ht="106.5" customHeight="1">
      <c r="A17" s="30" t="s">
        <v>204</v>
      </c>
      <c r="B17" s="9" t="s">
        <v>219</v>
      </c>
      <c r="C17" s="5">
        <v>30.1</v>
      </c>
      <c r="D17" s="5">
        <v>31.1</v>
      </c>
      <c r="E17" s="5">
        <v>32.1</v>
      </c>
    </row>
    <row r="18" spans="1:5" ht="64.5" customHeight="1">
      <c r="A18" s="30" t="s">
        <v>225</v>
      </c>
      <c r="B18" s="9" t="s">
        <v>93</v>
      </c>
      <c r="C18" s="29">
        <f>C19</f>
        <v>5359.1</v>
      </c>
      <c r="D18" s="29">
        <f>D19</f>
        <v>5558.2</v>
      </c>
      <c r="E18" s="29">
        <f>E19</f>
        <v>5819.2</v>
      </c>
    </row>
    <row r="19" spans="1:5" ht="98.25" customHeight="1">
      <c r="A19" s="30" t="s">
        <v>205</v>
      </c>
      <c r="B19" s="9" t="s">
        <v>220</v>
      </c>
      <c r="C19" s="5">
        <v>5359.1</v>
      </c>
      <c r="D19" s="5">
        <v>5558.2</v>
      </c>
      <c r="E19" s="5">
        <v>5819.2</v>
      </c>
    </row>
    <row r="20" spans="1:5" ht="65.25" customHeight="1">
      <c r="A20" s="30" t="s">
        <v>226</v>
      </c>
      <c r="B20" s="9" t="s">
        <v>94</v>
      </c>
      <c r="C20" s="29">
        <f>C21</f>
        <v>-571.7</v>
      </c>
      <c r="D20" s="29">
        <f>D21</f>
        <v>-596.6</v>
      </c>
      <c r="E20" s="29">
        <f>E21</f>
        <v>-593.5</v>
      </c>
    </row>
    <row r="21" spans="1:5" ht="96.75" customHeight="1">
      <c r="A21" s="30" t="s">
        <v>217</v>
      </c>
      <c r="B21" s="9" t="s">
        <v>221</v>
      </c>
      <c r="C21" s="5">
        <v>-571.7</v>
      </c>
      <c r="D21" s="5">
        <v>-596.6</v>
      </c>
      <c r="E21" s="5">
        <v>-593.5</v>
      </c>
    </row>
    <row r="22" spans="1:5" ht="24" customHeight="1">
      <c r="A22" s="22" t="s">
        <v>122</v>
      </c>
      <c r="B22" s="31" t="s">
        <v>11</v>
      </c>
      <c r="C22" s="25">
        <f>C23+C28+C30+C32</f>
        <v>46975</v>
      </c>
      <c r="D22" s="25">
        <f>D23+D28+D30+D32</f>
        <v>49710</v>
      </c>
      <c r="E22" s="25">
        <f>E23+E28+E30+E32</f>
        <v>52670</v>
      </c>
    </row>
    <row r="23" spans="1:5" ht="30.75" customHeight="1">
      <c r="A23" s="7" t="s">
        <v>123</v>
      </c>
      <c r="B23" s="32" t="s">
        <v>39</v>
      </c>
      <c r="C23" s="27">
        <f>C24+C26</f>
        <v>45320</v>
      </c>
      <c r="D23" s="27">
        <f>D24+D26</f>
        <v>48000</v>
      </c>
      <c r="E23" s="27">
        <f>E24+E26</f>
        <v>50900</v>
      </c>
    </row>
    <row r="24" spans="1:5" ht="34.5" customHeight="1">
      <c r="A24" s="7" t="s">
        <v>124</v>
      </c>
      <c r="B24" s="32" t="s">
        <v>40</v>
      </c>
      <c r="C24" s="27">
        <f>C25</f>
        <v>37320</v>
      </c>
      <c r="D24" s="27">
        <f>D25</f>
        <v>39500</v>
      </c>
      <c r="E24" s="27">
        <f>E25</f>
        <v>42000</v>
      </c>
    </row>
    <row r="25" spans="1:5" ht="32.25" customHeight="1">
      <c r="A25" s="7" t="s">
        <v>125</v>
      </c>
      <c r="B25" s="32" t="s">
        <v>40</v>
      </c>
      <c r="C25" s="27">
        <v>37320</v>
      </c>
      <c r="D25" s="27">
        <v>39500</v>
      </c>
      <c r="E25" s="54">
        <v>42000</v>
      </c>
    </row>
    <row r="26" spans="1:5" ht="33.75" customHeight="1">
      <c r="A26" s="7" t="s">
        <v>126</v>
      </c>
      <c r="B26" s="32" t="s">
        <v>41</v>
      </c>
      <c r="C26" s="29">
        <f>C27</f>
        <v>8000</v>
      </c>
      <c r="D26" s="27">
        <f>D27</f>
        <v>8500</v>
      </c>
      <c r="E26" s="27">
        <f>E27</f>
        <v>8900</v>
      </c>
    </row>
    <row r="27" spans="1:5" ht="39" customHeight="1">
      <c r="A27" s="7" t="s">
        <v>127</v>
      </c>
      <c r="B27" s="32" t="s">
        <v>41</v>
      </c>
      <c r="C27" s="29">
        <v>8000</v>
      </c>
      <c r="D27" s="29">
        <v>8500</v>
      </c>
      <c r="E27" s="33">
        <v>8900</v>
      </c>
    </row>
    <row r="28" spans="1:5" ht="1.5" customHeight="1">
      <c r="A28" s="7" t="s">
        <v>128</v>
      </c>
      <c r="B28" s="7" t="s">
        <v>17</v>
      </c>
      <c r="C28" s="29">
        <f>C29</f>
        <v>0</v>
      </c>
      <c r="D28" s="27">
        <f>D29</f>
        <v>0</v>
      </c>
      <c r="E28" s="27">
        <f>E29</f>
        <v>0</v>
      </c>
    </row>
    <row r="29" spans="1:5" ht="30" customHeight="1" hidden="1">
      <c r="A29" s="7" t="s">
        <v>129</v>
      </c>
      <c r="B29" s="7" t="s">
        <v>17</v>
      </c>
      <c r="C29" s="29"/>
      <c r="D29" s="27"/>
      <c r="E29" s="34"/>
    </row>
    <row r="30" spans="1:5" ht="24" customHeight="1">
      <c r="A30" s="7" t="s">
        <v>130</v>
      </c>
      <c r="B30" s="7" t="s">
        <v>4</v>
      </c>
      <c r="C30" s="29">
        <f>C31</f>
        <v>505</v>
      </c>
      <c r="D30" s="27">
        <f>D31</f>
        <v>510</v>
      </c>
      <c r="E30" s="27">
        <f>E31</f>
        <v>520</v>
      </c>
    </row>
    <row r="31" spans="1:5" ht="22.5" customHeight="1">
      <c r="A31" s="7" t="s">
        <v>131</v>
      </c>
      <c r="B31" s="7" t="s">
        <v>4</v>
      </c>
      <c r="C31" s="29">
        <v>505</v>
      </c>
      <c r="D31" s="27">
        <v>510</v>
      </c>
      <c r="E31" s="27">
        <v>520</v>
      </c>
    </row>
    <row r="32" spans="1:5" ht="33" customHeight="1">
      <c r="A32" s="7" t="s">
        <v>132</v>
      </c>
      <c r="B32" s="7" t="s">
        <v>79</v>
      </c>
      <c r="C32" s="29">
        <f>C33</f>
        <v>1150</v>
      </c>
      <c r="D32" s="27">
        <f>D33</f>
        <v>1200</v>
      </c>
      <c r="E32" s="27">
        <f>E33</f>
        <v>1250</v>
      </c>
    </row>
    <row r="33" spans="1:5" ht="32.25" customHeight="1">
      <c r="A33" s="7" t="s">
        <v>133</v>
      </c>
      <c r="B33" s="7" t="s">
        <v>80</v>
      </c>
      <c r="C33" s="29">
        <v>1150</v>
      </c>
      <c r="D33" s="27">
        <v>1200</v>
      </c>
      <c r="E33" s="27">
        <v>1250</v>
      </c>
    </row>
    <row r="34" spans="1:5" ht="22.5" customHeight="1">
      <c r="A34" s="22" t="s">
        <v>134</v>
      </c>
      <c r="B34" s="22" t="s">
        <v>12</v>
      </c>
      <c r="C34" s="25">
        <f aca="true" t="shared" si="0" ref="C34:E35">C35</f>
        <v>7055</v>
      </c>
      <c r="D34" s="25">
        <f t="shared" si="0"/>
        <v>7097</v>
      </c>
      <c r="E34" s="25">
        <f t="shared" si="0"/>
        <v>7218</v>
      </c>
    </row>
    <row r="35" spans="1:5" ht="20.25" customHeight="1">
      <c r="A35" s="7" t="s">
        <v>135</v>
      </c>
      <c r="B35" s="7" t="s">
        <v>16</v>
      </c>
      <c r="C35" s="27">
        <f t="shared" si="0"/>
        <v>7055</v>
      </c>
      <c r="D35" s="27">
        <f t="shared" si="0"/>
        <v>7097</v>
      </c>
      <c r="E35" s="27">
        <f t="shared" si="0"/>
        <v>7218</v>
      </c>
    </row>
    <row r="36" spans="1:5" ht="33.75" customHeight="1">
      <c r="A36" s="7" t="s">
        <v>136</v>
      </c>
      <c r="B36" s="7" t="s">
        <v>18</v>
      </c>
      <c r="C36" s="29">
        <v>7055</v>
      </c>
      <c r="D36" s="27">
        <v>7097</v>
      </c>
      <c r="E36" s="27">
        <v>7218</v>
      </c>
    </row>
    <row r="37" spans="1:5" ht="17.25" customHeight="1">
      <c r="A37" s="22" t="s">
        <v>137</v>
      </c>
      <c r="B37" s="22" t="s">
        <v>9</v>
      </c>
      <c r="C37" s="25">
        <f aca="true" t="shared" si="1" ref="C37:E38">C38</f>
        <v>1000</v>
      </c>
      <c r="D37" s="25">
        <f t="shared" si="1"/>
        <v>1050</v>
      </c>
      <c r="E37" s="25">
        <f t="shared" si="1"/>
        <v>1080</v>
      </c>
    </row>
    <row r="38" spans="1:5" ht="35.25" customHeight="1">
      <c r="A38" s="7" t="s">
        <v>138</v>
      </c>
      <c r="B38" s="7" t="s">
        <v>10</v>
      </c>
      <c r="C38" s="27">
        <f t="shared" si="1"/>
        <v>1000</v>
      </c>
      <c r="D38" s="27">
        <f t="shared" si="1"/>
        <v>1050</v>
      </c>
      <c r="E38" s="27">
        <f t="shared" si="1"/>
        <v>1080</v>
      </c>
    </row>
    <row r="39" spans="1:5" ht="46.5" customHeight="1">
      <c r="A39" s="7" t="s">
        <v>139</v>
      </c>
      <c r="B39" s="7" t="s">
        <v>34</v>
      </c>
      <c r="C39" s="27">
        <v>1000</v>
      </c>
      <c r="D39" s="27">
        <v>1050</v>
      </c>
      <c r="E39" s="27">
        <v>1080</v>
      </c>
    </row>
    <row r="40" spans="1:5" ht="31.5" customHeight="1" hidden="1">
      <c r="A40" s="28" t="s">
        <v>38</v>
      </c>
      <c r="B40" s="22" t="s">
        <v>37</v>
      </c>
      <c r="C40" s="25">
        <f>C41</f>
        <v>0</v>
      </c>
      <c r="D40" s="25">
        <f aca="true" t="shared" si="2" ref="D40:E42">D41</f>
        <v>0</v>
      </c>
      <c r="E40" s="25">
        <f t="shared" si="2"/>
        <v>0</v>
      </c>
    </row>
    <row r="41" spans="1:5" ht="24.75" customHeight="1" hidden="1">
      <c r="A41" s="20" t="s">
        <v>86</v>
      </c>
      <c r="B41" s="26" t="s">
        <v>85</v>
      </c>
      <c r="C41" s="27">
        <f>C42</f>
        <v>0</v>
      </c>
      <c r="D41" s="27">
        <f t="shared" si="2"/>
        <v>0</v>
      </c>
      <c r="E41" s="27">
        <f t="shared" si="2"/>
        <v>0</v>
      </c>
    </row>
    <row r="42" spans="1:5" ht="51.75" customHeight="1" hidden="1">
      <c r="A42" s="20" t="s">
        <v>89</v>
      </c>
      <c r="B42" s="26" t="s">
        <v>87</v>
      </c>
      <c r="C42" s="27">
        <f>C43</f>
        <v>0</v>
      </c>
      <c r="D42" s="27">
        <f t="shared" si="2"/>
        <v>0</v>
      </c>
      <c r="E42" s="27">
        <f t="shared" si="2"/>
        <v>0</v>
      </c>
    </row>
    <row r="43" spans="1:5" ht="1.5" customHeight="1" hidden="1">
      <c r="A43" s="20" t="s">
        <v>90</v>
      </c>
      <c r="B43" s="26" t="s">
        <v>88</v>
      </c>
      <c r="C43" s="27"/>
      <c r="D43" s="27"/>
      <c r="E43" s="27"/>
    </row>
    <row r="44" spans="1:5" ht="47.25" customHeight="1">
      <c r="A44" s="22" t="s">
        <v>140</v>
      </c>
      <c r="B44" s="22" t="s">
        <v>5</v>
      </c>
      <c r="C44" s="25">
        <f>C45+C47+C55</f>
        <v>2440</v>
      </c>
      <c r="D44" s="25">
        <f>D45+D47+D55</f>
        <v>2440</v>
      </c>
      <c r="E44" s="25">
        <f>E45+E47+E55</f>
        <v>2440</v>
      </c>
    </row>
    <row r="45" spans="1:5" ht="69" customHeight="1" hidden="1">
      <c r="A45" s="35" t="s">
        <v>19</v>
      </c>
      <c r="B45" s="35" t="s">
        <v>25</v>
      </c>
      <c r="C45" s="27">
        <f>C46</f>
        <v>0</v>
      </c>
      <c r="D45" s="27">
        <f>D46</f>
        <v>0</v>
      </c>
      <c r="E45" s="27">
        <f>E46</f>
        <v>0</v>
      </c>
    </row>
    <row r="46" spans="1:5" ht="1.5" customHeight="1" hidden="1">
      <c r="A46" s="35" t="s">
        <v>47</v>
      </c>
      <c r="B46" s="35" t="s">
        <v>26</v>
      </c>
      <c r="C46" s="27"/>
      <c r="D46" s="27"/>
      <c r="E46" s="27"/>
    </row>
    <row r="47" spans="1:5" ht="78.75" customHeight="1">
      <c r="A47" s="7" t="s">
        <v>141</v>
      </c>
      <c r="B47" s="7" t="s">
        <v>43</v>
      </c>
      <c r="C47" s="27">
        <f>C48+C51+C53</f>
        <v>2180</v>
      </c>
      <c r="D47" s="27">
        <f>D48+D51+D53</f>
        <v>2180</v>
      </c>
      <c r="E47" s="27">
        <f>E48+E51+E53</f>
        <v>2180</v>
      </c>
    </row>
    <row r="48" spans="1:5" ht="63" customHeight="1">
      <c r="A48" s="7" t="s">
        <v>142</v>
      </c>
      <c r="B48" s="7" t="s">
        <v>35</v>
      </c>
      <c r="C48" s="27">
        <f>C49+C50</f>
        <v>1590</v>
      </c>
      <c r="D48" s="27">
        <f>D49+D50</f>
        <v>1590</v>
      </c>
      <c r="E48" s="27">
        <f>E49+E50</f>
        <v>1590</v>
      </c>
    </row>
    <row r="49" spans="1:5" ht="77.25" customHeight="1">
      <c r="A49" s="7" t="s">
        <v>169</v>
      </c>
      <c r="B49" s="7" t="s">
        <v>101</v>
      </c>
      <c r="C49" s="29">
        <v>630</v>
      </c>
      <c r="D49" s="27">
        <v>630</v>
      </c>
      <c r="E49" s="27">
        <v>630</v>
      </c>
    </row>
    <row r="50" spans="1:5" ht="86.25" customHeight="1">
      <c r="A50" s="7" t="s">
        <v>143</v>
      </c>
      <c r="B50" s="7" t="s">
        <v>102</v>
      </c>
      <c r="C50" s="29">
        <v>960</v>
      </c>
      <c r="D50" s="29">
        <v>960</v>
      </c>
      <c r="E50" s="29">
        <v>960</v>
      </c>
    </row>
    <row r="51" spans="1:5" ht="83.25" customHeight="1" hidden="1">
      <c r="A51" s="7" t="s">
        <v>162</v>
      </c>
      <c r="B51" s="7" t="s">
        <v>44</v>
      </c>
      <c r="C51" s="27">
        <f>C52</f>
        <v>0</v>
      </c>
      <c r="D51" s="27">
        <f>D52</f>
        <v>0</v>
      </c>
      <c r="E51" s="27">
        <f>E52</f>
        <v>0</v>
      </c>
    </row>
    <row r="52" spans="1:5" ht="68.25" customHeight="1" hidden="1">
      <c r="A52" s="7" t="s">
        <v>163</v>
      </c>
      <c r="B52" s="7" t="s">
        <v>63</v>
      </c>
      <c r="C52" s="29"/>
      <c r="D52" s="34"/>
      <c r="E52" s="34"/>
    </row>
    <row r="53" spans="1:5" ht="78" customHeight="1">
      <c r="A53" s="7" t="s">
        <v>144</v>
      </c>
      <c r="B53" s="7" t="s">
        <v>45</v>
      </c>
      <c r="C53" s="27">
        <f>C54</f>
        <v>590</v>
      </c>
      <c r="D53" s="27">
        <f>D54</f>
        <v>590</v>
      </c>
      <c r="E53" s="27">
        <f>E54</f>
        <v>590</v>
      </c>
    </row>
    <row r="54" spans="1:5" ht="68.25" customHeight="1">
      <c r="A54" s="7" t="s">
        <v>145</v>
      </c>
      <c r="B54" s="7" t="s">
        <v>48</v>
      </c>
      <c r="C54" s="29">
        <v>590</v>
      </c>
      <c r="D54" s="29">
        <v>590</v>
      </c>
      <c r="E54" s="29">
        <v>590</v>
      </c>
    </row>
    <row r="55" spans="1:5" ht="58.5" customHeight="1">
      <c r="A55" s="7" t="s">
        <v>208</v>
      </c>
      <c r="B55" s="8" t="s">
        <v>206</v>
      </c>
      <c r="C55" s="27">
        <f>C56</f>
        <v>260</v>
      </c>
      <c r="D55" s="27">
        <f>D56</f>
        <v>260</v>
      </c>
      <c r="E55" s="27">
        <f>E56</f>
        <v>260</v>
      </c>
    </row>
    <row r="56" spans="1:5" ht="39" customHeight="1">
      <c r="A56" s="7" t="s">
        <v>209</v>
      </c>
      <c r="B56" s="8" t="s">
        <v>207</v>
      </c>
      <c r="C56" s="29">
        <v>260</v>
      </c>
      <c r="D56" s="29">
        <v>260</v>
      </c>
      <c r="E56" s="29">
        <v>260</v>
      </c>
    </row>
    <row r="57" spans="1:5" ht="36" customHeight="1">
      <c r="A57" s="22" t="s">
        <v>146</v>
      </c>
      <c r="B57" s="22" t="s">
        <v>6</v>
      </c>
      <c r="C57" s="25">
        <f>C58</f>
        <v>21.3</v>
      </c>
      <c r="D57" s="25">
        <f>D58</f>
        <v>21.3</v>
      </c>
      <c r="E57" s="25">
        <f>E58</f>
        <v>21.3</v>
      </c>
    </row>
    <row r="58" spans="1:5" ht="27" customHeight="1">
      <c r="A58" s="7" t="s">
        <v>147</v>
      </c>
      <c r="B58" s="7" t="s">
        <v>2</v>
      </c>
      <c r="C58" s="27">
        <f>SUM(C59:C62)</f>
        <v>21.3</v>
      </c>
      <c r="D58" s="27">
        <f>SUM(D59:D62)</f>
        <v>21.3</v>
      </c>
      <c r="E58" s="27">
        <f>SUM(E59:E62)</f>
        <v>21.3</v>
      </c>
    </row>
    <row r="59" spans="1:5" ht="38.25" customHeight="1">
      <c r="A59" s="20" t="s">
        <v>148</v>
      </c>
      <c r="B59" s="26" t="s">
        <v>60</v>
      </c>
      <c r="C59" s="29">
        <v>11.2</v>
      </c>
      <c r="D59" s="29">
        <v>11.2</v>
      </c>
      <c r="E59" s="29">
        <v>11.2</v>
      </c>
    </row>
    <row r="60" spans="1:5" ht="31.5" customHeight="1" hidden="1">
      <c r="A60" s="20" t="s">
        <v>58</v>
      </c>
      <c r="B60" s="26" t="s">
        <v>61</v>
      </c>
      <c r="C60" s="27"/>
      <c r="D60" s="27"/>
      <c r="E60" s="27"/>
    </row>
    <row r="61" spans="1:5" ht="33.75" customHeight="1">
      <c r="A61" s="20" t="s">
        <v>149</v>
      </c>
      <c r="B61" s="26" t="s">
        <v>62</v>
      </c>
      <c r="C61" s="27">
        <v>9.4</v>
      </c>
      <c r="D61" s="27">
        <v>9.4</v>
      </c>
      <c r="E61" s="27">
        <v>9.4</v>
      </c>
    </row>
    <row r="62" spans="1:5" ht="26.25" customHeight="1">
      <c r="A62" s="20" t="s">
        <v>175</v>
      </c>
      <c r="B62" s="9" t="s">
        <v>59</v>
      </c>
      <c r="C62" s="27">
        <v>0.7</v>
      </c>
      <c r="D62" s="27">
        <v>0.7</v>
      </c>
      <c r="E62" s="27">
        <v>0.7</v>
      </c>
    </row>
    <row r="63" spans="1:5" ht="33" customHeight="1">
      <c r="A63" s="22" t="s">
        <v>150</v>
      </c>
      <c r="B63" s="17" t="s">
        <v>51</v>
      </c>
      <c r="C63" s="23">
        <f>C64+C67</f>
        <v>8485</v>
      </c>
      <c r="D63" s="25">
        <f>D64+D67</f>
        <v>8500</v>
      </c>
      <c r="E63" s="25">
        <f>E64+E67</f>
        <v>8505</v>
      </c>
    </row>
    <row r="64" spans="1:5" ht="21" customHeight="1">
      <c r="A64" s="7" t="s">
        <v>151</v>
      </c>
      <c r="B64" s="9" t="s">
        <v>52</v>
      </c>
      <c r="C64" s="5">
        <f aca="true" t="shared" si="3" ref="C64:E65">C65</f>
        <v>8095</v>
      </c>
      <c r="D64" s="27">
        <f t="shared" si="3"/>
        <v>8100</v>
      </c>
      <c r="E64" s="27">
        <f t="shared" si="3"/>
        <v>8105</v>
      </c>
    </row>
    <row r="65" spans="1:5" ht="31.5" customHeight="1">
      <c r="A65" s="7" t="s">
        <v>152</v>
      </c>
      <c r="B65" s="9" t="s">
        <v>53</v>
      </c>
      <c r="C65" s="27">
        <f t="shared" si="3"/>
        <v>8095</v>
      </c>
      <c r="D65" s="27">
        <f t="shared" si="3"/>
        <v>8100</v>
      </c>
      <c r="E65" s="27">
        <f t="shared" si="3"/>
        <v>8105</v>
      </c>
    </row>
    <row r="66" spans="1:5" ht="31.5" customHeight="1">
      <c r="A66" s="7" t="s">
        <v>153</v>
      </c>
      <c r="B66" s="9" t="s">
        <v>54</v>
      </c>
      <c r="C66" s="27">
        <v>8095</v>
      </c>
      <c r="D66" s="27">
        <v>8100</v>
      </c>
      <c r="E66" s="27">
        <v>8105</v>
      </c>
    </row>
    <row r="67" spans="1:5" ht="20.25" customHeight="1">
      <c r="A67" s="7" t="s">
        <v>154</v>
      </c>
      <c r="B67" s="18" t="s">
        <v>55</v>
      </c>
      <c r="C67" s="5">
        <f>C68+C71</f>
        <v>390</v>
      </c>
      <c r="D67" s="27">
        <f>D68+D71</f>
        <v>400</v>
      </c>
      <c r="E67" s="27">
        <f>E68+E71</f>
        <v>400</v>
      </c>
    </row>
    <row r="68" spans="1:5" ht="33" customHeight="1">
      <c r="A68" s="18" t="s">
        <v>155</v>
      </c>
      <c r="B68" s="9" t="s">
        <v>65</v>
      </c>
      <c r="C68" s="5">
        <f>C69+C70</f>
        <v>390</v>
      </c>
      <c r="D68" s="27">
        <f>D69+D70</f>
        <v>400</v>
      </c>
      <c r="E68" s="27">
        <f>E69+E70</f>
        <v>400</v>
      </c>
    </row>
    <row r="69" spans="1:5" ht="47.25" customHeight="1" hidden="1">
      <c r="A69" s="7" t="s">
        <v>78</v>
      </c>
      <c r="B69" s="9" t="s">
        <v>64</v>
      </c>
      <c r="C69" s="27"/>
      <c r="D69" s="27"/>
      <c r="E69" s="27"/>
    </row>
    <row r="70" spans="1:5" ht="46.5" customHeight="1">
      <c r="A70" s="7" t="s">
        <v>156</v>
      </c>
      <c r="B70" s="9" t="s">
        <v>64</v>
      </c>
      <c r="C70" s="5">
        <v>390</v>
      </c>
      <c r="D70" s="27">
        <v>400</v>
      </c>
      <c r="E70" s="27">
        <v>400</v>
      </c>
    </row>
    <row r="71" spans="1:5" ht="24" customHeight="1" hidden="1">
      <c r="A71" s="7" t="s">
        <v>68</v>
      </c>
      <c r="B71" s="9" t="s">
        <v>69</v>
      </c>
      <c r="C71" s="27">
        <f>C72</f>
        <v>0</v>
      </c>
      <c r="D71" s="27">
        <f>D72</f>
        <v>0</v>
      </c>
      <c r="E71" s="27">
        <f>E72</f>
        <v>0</v>
      </c>
    </row>
    <row r="72" spans="1:5" ht="32.25" customHeight="1" hidden="1">
      <c r="A72" s="7" t="s">
        <v>70</v>
      </c>
      <c r="B72" s="9" t="s">
        <v>71</v>
      </c>
      <c r="C72" s="27"/>
      <c r="D72" s="27"/>
      <c r="E72" s="27"/>
    </row>
    <row r="73" spans="1:5" ht="31.5" customHeight="1">
      <c r="A73" s="36" t="s">
        <v>164</v>
      </c>
      <c r="B73" s="36" t="s">
        <v>15</v>
      </c>
      <c r="C73" s="24">
        <f>C77+C74</f>
        <v>25</v>
      </c>
      <c r="D73" s="25">
        <f>D77+D74</f>
        <v>25</v>
      </c>
      <c r="E73" s="25">
        <f>E77+E74</f>
        <v>30</v>
      </c>
    </row>
    <row r="74" spans="1:5" ht="75" customHeight="1" hidden="1">
      <c r="A74" s="16" t="s">
        <v>230</v>
      </c>
      <c r="B74" s="8" t="s">
        <v>227</v>
      </c>
      <c r="C74" s="29">
        <f aca="true" t="shared" si="4" ref="C74:E75">C75</f>
        <v>0</v>
      </c>
      <c r="D74" s="27">
        <f t="shared" si="4"/>
        <v>0</v>
      </c>
      <c r="E74" s="27">
        <f t="shared" si="4"/>
        <v>0</v>
      </c>
    </row>
    <row r="75" spans="1:5" ht="80.25" customHeight="1" hidden="1">
      <c r="A75" s="16" t="s">
        <v>231</v>
      </c>
      <c r="B75" s="8" t="s">
        <v>228</v>
      </c>
      <c r="C75" s="29">
        <f t="shared" si="4"/>
        <v>0</v>
      </c>
      <c r="D75" s="27">
        <f t="shared" si="4"/>
        <v>0</v>
      </c>
      <c r="E75" s="27">
        <f t="shared" si="4"/>
        <v>0</v>
      </c>
    </row>
    <row r="76" spans="1:5" ht="78.75" customHeight="1" hidden="1">
      <c r="A76" s="16" t="s">
        <v>232</v>
      </c>
      <c r="B76" s="8" t="s">
        <v>229</v>
      </c>
      <c r="C76" s="29"/>
      <c r="D76" s="27"/>
      <c r="E76" s="27"/>
    </row>
    <row r="77" spans="1:5" ht="54.75" customHeight="1">
      <c r="A77" s="16" t="s">
        <v>165</v>
      </c>
      <c r="B77" s="16" t="s">
        <v>49</v>
      </c>
      <c r="C77" s="27">
        <f aca="true" t="shared" si="5" ref="C77:E78">C78</f>
        <v>25</v>
      </c>
      <c r="D77" s="27">
        <f t="shared" si="5"/>
        <v>25</v>
      </c>
      <c r="E77" s="27">
        <f t="shared" si="5"/>
        <v>30</v>
      </c>
    </row>
    <row r="78" spans="1:5" ht="44.25" customHeight="1">
      <c r="A78" s="16" t="s">
        <v>166</v>
      </c>
      <c r="B78" s="16" t="s">
        <v>50</v>
      </c>
      <c r="C78" s="27">
        <f t="shared" si="5"/>
        <v>25</v>
      </c>
      <c r="D78" s="27">
        <f t="shared" si="5"/>
        <v>25</v>
      </c>
      <c r="E78" s="27">
        <f t="shared" si="5"/>
        <v>30</v>
      </c>
    </row>
    <row r="79" spans="1:5" ht="48" customHeight="1">
      <c r="A79" s="16" t="s">
        <v>167</v>
      </c>
      <c r="B79" s="16" t="s">
        <v>168</v>
      </c>
      <c r="C79" s="27">
        <v>25</v>
      </c>
      <c r="D79" s="27">
        <v>25</v>
      </c>
      <c r="E79" s="27">
        <v>30</v>
      </c>
    </row>
    <row r="80" spans="1:5" ht="27.75" customHeight="1">
      <c r="A80" s="22" t="s">
        <v>157</v>
      </c>
      <c r="B80" s="22" t="s">
        <v>8</v>
      </c>
      <c r="C80" s="25">
        <f>C81+C113</f>
        <v>322.1</v>
      </c>
      <c r="D80" s="25">
        <f>D81+D113</f>
        <v>328.5</v>
      </c>
      <c r="E80" s="25">
        <f>E81+E113</f>
        <v>329.2</v>
      </c>
    </row>
    <row r="81" spans="1:5" ht="38.25" customHeight="1">
      <c r="A81" s="7" t="s">
        <v>213</v>
      </c>
      <c r="B81" s="19" t="s">
        <v>210</v>
      </c>
      <c r="C81" s="29">
        <f>C82+C84+C87+C92+C94+C96+C98+C101+C104+C109</f>
        <v>72.1</v>
      </c>
      <c r="D81" s="29">
        <f>D82+D84+D87+D92+D94+D96+D98+D101+D104+D109</f>
        <v>78.5</v>
      </c>
      <c r="E81" s="29">
        <f>E82+E84+E87+E92+E94+E96+E98+E101+E104+E109</f>
        <v>79.2</v>
      </c>
    </row>
    <row r="82" spans="1:5" ht="69.75" customHeight="1">
      <c r="A82" s="7" t="s">
        <v>214</v>
      </c>
      <c r="B82" s="8" t="s">
        <v>211</v>
      </c>
      <c r="C82" s="29">
        <f>C83</f>
        <v>12.7</v>
      </c>
      <c r="D82" s="29">
        <f>D83</f>
        <v>14.4</v>
      </c>
      <c r="E82" s="29">
        <f>E83</f>
        <v>16.3</v>
      </c>
    </row>
    <row r="83" spans="1:5" ht="77.25" customHeight="1">
      <c r="A83" s="7" t="s">
        <v>244</v>
      </c>
      <c r="B83" s="8" t="s">
        <v>245</v>
      </c>
      <c r="C83" s="29">
        <v>12.7</v>
      </c>
      <c r="D83" s="29">
        <v>14.4</v>
      </c>
      <c r="E83" s="29">
        <v>16.3</v>
      </c>
    </row>
    <row r="84" spans="1:5" ht="87" customHeight="1">
      <c r="A84" s="7" t="s">
        <v>246</v>
      </c>
      <c r="B84" s="8" t="s">
        <v>247</v>
      </c>
      <c r="C84" s="29">
        <f>C85+C86</f>
        <v>8.799999999999999</v>
      </c>
      <c r="D84" s="29">
        <f>D85+D86</f>
        <v>8.2</v>
      </c>
      <c r="E84" s="29">
        <f>E85+E86</f>
        <v>5.8</v>
      </c>
    </row>
    <row r="85" spans="1:5" ht="92.25" customHeight="1">
      <c r="A85" s="7" t="s">
        <v>248</v>
      </c>
      <c r="B85" s="9" t="s">
        <v>251</v>
      </c>
      <c r="C85" s="29">
        <v>7.6</v>
      </c>
      <c r="D85" s="29">
        <v>6.7</v>
      </c>
      <c r="E85" s="29">
        <v>4.8</v>
      </c>
    </row>
    <row r="86" spans="1:5" ht="98.25" customHeight="1">
      <c r="A86" s="7" t="s">
        <v>249</v>
      </c>
      <c r="B86" s="9" t="s">
        <v>250</v>
      </c>
      <c r="C86" s="29">
        <v>1.2</v>
      </c>
      <c r="D86" s="29">
        <v>1.5</v>
      </c>
      <c r="E86" s="29">
        <v>1</v>
      </c>
    </row>
    <row r="87" spans="1:5" ht="48.75" customHeight="1">
      <c r="A87" s="7" t="s">
        <v>252</v>
      </c>
      <c r="B87" s="37" t="s">
        <v>253</v>
      </c>
      <c r="C87" s="29">
        <f>C88+C89+C90+C91</f>
        <v>2.8</v>
      </c>
      <c r="D87" s="29">
        <f>D88+D89+D90+D91</f>
        <v>2.1</v>
      </c>
      <c r="E87" s="29">
        <f>E88+E89+E90+E91</f>
        <v>1.4</v>
      </c>
    </row>
    <row r="88" spans="1:5" ht="93" customHeight="1">
      <c r="A88" s="7" t="s">
        <v>254</v>
      </c>
      <c r="B88" s="9" t="s">
        <v>259</v>
      </c>
      <c r="C88" s="29">
        <v>0.1</v>
      </c>
      <c r="D88" s="29">
        <v>0.1</v>
      </c>
      <c r="E88" s="29"/>
    </row>
    <row r="89" spans="1:5" ht="114" customHeight="1" hidden="1">
      <c r="A89" s="7" t="s">
        <v>255</v>
      </c>
      <c r="B89" s="9" t="s">
        <v>260</v>
      </c>
      <c r="C89" s="29"/>
      <c r="D89" s="29"/>
      <c r="E89" s="29"/>
    </row>
    <row r="90" spans="1:5" ht="95.25" customHeight="1">
      <c r="A90" s="7" t="s">
        <v>256</v>
      </c>
      <c r="B90" s="9" t="s">
        <v>261</v>
      </c>
      <c r="C90" s="29">
        <v>2.3</v>
      </c>
      <c r="D90" s="29">
        <v>1.9</v>
      </c>
      <c r="E90" s="29">
        <v>1.4</v>
      </c>
    </row>
    <row r="91" spans="1:5" ht="81" customHeight="1">
      <c r="A91" s="7" t="s">
        <v>257</v>
      </c>
      <c r="B91" s="9" t="s">
        <v>258</v>
      </c>
      <c r="C91" s="29">
        <v>0.4</v>
      </c>
      <c r="D91" s="29">
        <v>0.1</v>
      </c>
      <c r="E91" s="29"/>
    </row>
    <row r="92" spans="1:5" ht="66" customHeight="1">
      <c r="A92" s="7" t="s">
        <v>262</v>
      </c>
      <c r="B92" s="38" t="s">
        <v>263</v>
      </c>
      <c r="C92" s="29">
        <f>C93</f>
        <v>0.8</v>
      </c>
      <c r="D92" s="29">
        <f>D93</f>
        <v>1.1</v>
      </c>
      <c r="E92" s="29">
        <f>E93</f>
        <v>0.6</v>
      </c>
    </row>
    <row r="93" spans="1:5" ht="111.75" customHeight="1">
      <c r="A93" s="7" t="s">
        <v>264</v>
      </c>
      <c r="B93" s="38" t="s">
        <v>265</v>
      </c>
      <c r="C93" s="29">
        <v>0.8</v>
      </c>
      <c r="D93" s="29">
        <v>1.1</v>
      </c>
      <c r="E93" s="29">
        <v>0.6</v>
      </c>
    </row>
    <row r="94" spans="1:5" ht="71.25" customHeight="1" hidden="1">
      <c r="A94" s="7" t="s">
        <v>266</v>
      </c>
      <c r="B94" s="9" t="s">
        <v>268</v>
      </c>
      <c r="C94" s="29">
        <f>C95</f>
        <v>0</v>
      </c>
      <c r="D94" s="29">
        <f>D95</f>
        <v>0</v>
      </c>
      <c r="E94" s="29">
        <f>E95</f>
        <v>0</v>
      </c>
    </row>
    <row r="95" spans="1:5" ht="61.5" customHeight="1" hidden="1">
      <c r="A95" s="7" t="s">
        <v>267</v>
      </c>
      <c r="B95" s="10" t="s">
        <v>269</v>
      </c>
      <c r="C95" s="29"/>
      <c r="D95" s="29"/>
      <c r="E95" s="29"/>
    </row>
    <row r="96" spans="1:5" ht="63" customHeight="1">
      <c r="A96" s="7" t="s">
        <v>272</v>
      </c>
      <c r="B96" s="8" t="s">
        <v>270</v>
      </c>
      <c r="C96" s="29">
        <f>C97</f>
        <v>3</v>
      </c>
      <c r="D96" s="29">
        <f>D97</f>
        <v>2</v>
      </c>
      <c r="E96" s="29">
        <f>E97</f>
        <v>1.7</v>
      </c>
    </row>
    <row r="97" spans="1:5" ht="64.5" customHeight="1">
      <c r="A97" s="7" t="s">
        <v>273</v>
      </c>
      <c r="B97" s="11" t="s">
        <v>271</v>
      </c>
      <c r="C97" s="29">
        <v>3</v>
      </c>
      <c r="D97" s="29">
        <v>2</v>
      </c>
      <c r="E97" s="29">
        <v>1.7</v>
      </c>
    </row>
    <row r="98" spans="1:5" ht="85.5" customHeight="1">
      <c r="A98" s="16" t="s">
        <v>215</v>
      </c>
      <c r="B98" s="8" t="s">
        <v>212</v>
      </c>
      <c r="C98" s="29">
        <f>C99+C100</f>
        <v>0.7</v>
      </c>
      <c r="D98" s="29">
        <f>D99+D100</f>
        <v>0.8</v>
      </c>
      <c r="E98" s="29">
        <f>E99+E100</f>
        <v>1</v>
      </c>
    </row>
    <row r="99" spans="1:5" ht="150.75" customHeight="1">
      <c r="A99" s="16" t="s">
        <v>274</v>
      </c>
      <c r="B99" s="8" t="s">
        <v>276</v>
      </c>
      <c r="C99" s="29">
        <v>0.5</v>
      </c>
      <c r="D99" s="29">
        <v>0.6</v>
      </c>
      <c r="E99" s="29">
        <v>0.8</v>
      </c>
    </row>
    <row r="100" spans="1:5" ht="150.75" customHeight="1">
      <c r="A100" s="16" t="s">
        <v>275</v>
      </c>
      <c r="B100" s="8" t="s">
        <v>277</v>
      </c>
      <c r="C100" s="29">
        <v>0.2</v>
      </c>
      <c r="D100" s="29">
        <v>0.2</v>
      </c>
      <c r="E100" s="29">
        <v>0.2</v>
      </c>
    </row>
    <row r="101" spans="1:5" ht="73.5" customHeight="1">
      <c r="A101" s="16" t="s">
        <v>279</v>
      </c>
      <c r="B101" s="12" t="s">
        <v>278</v>
      </c>
      <c r="C101" s="29">
        <f>C102+C103</f>
        <v>7.6000000000000005</v>
      </c>
      <c r="D101" s="29">
        <f>D102+D103</f>
        <v>9.4</v>
      </c>
      <c r="E101" s="29">
        <f>E102+E103</f>
        <v>11.799999999999999</v>
      </c>
    </row>
    <row r="102" spans="1:5" ht="164.25" customHeight="1">
      <c r="A102" s="16" t="s">
        <v>280</v>
      </c>
      <c r="B102" s="11" t="s">
        <v>283</v>
      </c>
      <c r="C102" s="29">
        <v>7.4</v>
      </c>
      <c r="D102" s="29">
        <v>9.3</v>
      </c>
      <c r="E102" s="29">
        <v>11.7</v>
      </c>
    </row>
    <row r="103" spans="1:5" ht="100.5" customHeight="1">
      <c r="A103" s="16" t="s">
        <v>281</v>
      </c>
      <c r="B103" s="11" t="s">
        <v>282</v>
      </c>
      <c r="C103" s="29">
        <v>0.2</v>
      </c>
      <c r="D103" s="29">
        <v>0.1</v>
      </c>
      <c r="E103" s="29">
        <v>0.1</v>
      </c>
    </row>
    <row r="104" spans="1:5" ht="75" customHeight="1">
      <c r="A104" s="16" t="s">
        <v>285</v>
      </c>
      <c r="B104" s="8" t="s">
        <v>284</v>
      </c>
      <c r="C104" s="29">
        <f>C105+C106+C107+C108</f>
        <v>9.4</v>
      </c>
      <c r="D104" s="29">
        <f>D105+D106+D107+D108</f>
        <v>10.399999999999999</v>
      </c>
      <c r="E104" s="29">
        <f>E105+E106+E107+E108</f>
        <v>6.6000000000000005</v>
      </c>
    </row>
    <row r="105" spans="1:5" ht="195.75" customHeight="1">
      <c r="A105" s="16" t="s">
        <v>286</v>
      </c>
      <c r="B105" s="8" t="s">
        <v>289</v>
      </c>
      <c r="C105" s="29">
        <v>3.3</v>
      </c>
      <c r="D105" s="29">
        <v>2.8</v>
      </c>
      <c r="E105" s="29">
        <v>2</v>
      </c>
    </row>
    <row r="106" spans="1:5" ht="100.5" customHeight="1">
      <c r="A106" s="16" t="s">
        <v>287</v>
      </c>
      <c r="B106" s="8" t="s">
        <v>290</v>
      </c>
      <c r="C106" s="29">
        <v>1.1</v>
      </c>
      <c r="D106" s="29">
        <v>1</v>
      </c>
      <c r="E106" s="29">
        <v>0.7</v>
      </c>
    </row>
    <row r="107" spans="1:5" ht="115.5" customHeight="1">
      <c r="A107" s="16" t="s">
        <v>288</v>
      </c>
      <c r="B107" s="8" t="s">
        <v>291</v>
      </c>
      <c r="C107" s="29">
        <v>3.3</v>
      </c>
      <c r="D107" s="29">
        <v>4.4</v>
      </c>
      <c r="E107" s="29">
        <v>2.6</v>
      </c>
    </row>
    <row r="108" spans="1:5" ht="94.5" customHeight="1">
      <c r="A108" s="16" t="s">
        <v>332</v>
      </c>
      <c r="B108" s="8" t="s">
        <v>333</v>
      </c>
      <c r="C108" s="29">
        <v>1.7</v>
      </c>
      <c r="D108" s="29">
        <v>2.2</v>
      </c>
      <c r="E108" s="29">
        <v>1.3</v>
      </c>
    </row>
    <row r="109" spans="1:5" ht="71.25" customHeight="1">
      <c r="A109" s="16" t="s">
        <v>292</v>
      </c>
      <c r="B109" s="9" t="s">
        <v>293</v>
      </c>
      <c r="C109" s="29">
        <f>C110+C111+C112</f>
        <v>26.3</v>
      </c>
      <c r="D109" s="29">
        <f>D110+D111+D112</f>
        <v>30.099999999999998</v>
      </c>
      <c r="E109" s="29">
        <f>E110+E111+E112</f>
        <v>34</v>
      </c>
    </row>
    <row r="110" spans="1:5" ht="27" customHeight="1" hidden="1">
      <c r="A110" s="16" t="s">
        <v>294</v>
      </c>
      <c r="B110" s="10" t="s">
        <v>329</v>
      </c>
      <c r="C110" s="29"/>
      <c r="D110" s="29"/>
      <c r="E110" s="29"/>
    </row>
    <row r="111" spans="1:5" ht="110.25" customHeight="1">
      <c r="A111" s="16" t="s">
        <v>295</v>
      </c>
      <c r="B111" s="9" t="s">
        <v>298</v>
      </c>
      <c r="C111" s="29">
        <v>2.7</v>
      </c>
      <c r="D111" s="29">
        <v>3.4</v>
      </c>
      <c r="E111" s="29">
        <v>2.8</v>
      </c>
    </row>
    <row r="112" spans="1:5" ht="96" customHeight="1">
      <c r="A112" s="16" t="s">
        <v>296</v>
      </c>
      <c r="B112" s="9" t="s">
        <v>297</v>
      </c>
      <c r="C112" s="29">
        <v>23.6</v>
      </c>
      <c r="D112" s="29">
        <v>26.7</v>
      </c>
      <c r="E112" s="29">
        <v>31.2</v>
      </c>
    </row>
    <row r="113" spans="1:5" ht="25.5" customHeight="1">
      <c r="A113" s="16" t="s">
        <v>334</v>
      </c>
      <c r="B113" s="9" t="s">
        <v>336</v>
      </c>
      <c r="C113" s="29">
        <f>C114</f>
        <v>250</v>
      </c>
      <c r="D113" s="29">
        <f>D114</f>
        <v>250</v>
      </c>
      <c r="E113" s="29">
        <f>E114</f>
        <v>250</v>
      </c>
    </row>
    <row r="114" spans="1:5" ht="78.75" customHeight="1">
      <c r="A114" s="16" t="s">
        <v>335</v>
      </c>
      <c r="B114" s="55" t="s">
        <v>337</v>
      </c>
      <c r="C114" s="29">
        <v>250</v>
      </c>
      <c r="D114" s="29">
        <v>250</v>
      </c>
      <c r="E114" s="29">
        <v>250</v>
      </c>
    </row>
    <row r="115" spans="1:5" ht="24.75" customHeight="1">
      <c r="A115" s="13" t="s">
        <v>302</v>
      </c>
      <c r="B115" s="13" t="s">
        <v>299</v>
      </c>
      <c r="C115" s="29">
        <f aca="true" t="shared" si="6" ref="C115:E116">C116</f>
        <v>872.9</v>
      </c>
      <c r="D115" s="29">
        <f t="shared" si="6"/>
        <v>0</v>
      </c>
      <c r="E115" s="29">
        <f t="shared" si="6"/>
        <v>0</v>
      </c>
    </row>
    <row r="116" spans="1:5" ht="25.5" customHeight="1">
      <c r="A116" s="14" t="s">
        <v>303</v>
      </c>
      <c r="B116" s="15" t="s">
        <v>300</v>
      </c>
      <c r="C116" s="29">
        <f t="shared" si="6"/>
        <v>872.9</v>
      </c>
      <c r="D116" s="29">
        <f t="shared" si="6"/>
        <v>0</v>
      </c>
      <c r="E116" s="29">
        <f t="shared" si="6"/>
        <v>0</v>
      </c>
    </row>
    <row r="117" spans="1:5" ht="35.25" customHeight="1">
      <c r="A117" s="14" t="s">
        <v>304</v>
      </c>
      <c r="B117" s="8" t="s">
        <v>301</v>
      </c>
      <c r="C117" s="29">
        <v>872.9</v>
      </c>
      <c r="D117" s="29"/>
      <c r="E117" s="29"/>
    </row>
    <row r="118" spans="1:5" ht="26.25" customHeight="1">
      <c r="A118" s="39" t="s">
        <v>158</v>
      </c>
      <c r="B118" s="39" t="s">
        <v>13</v>
      </c>
      <c r="C118" s="23">
        <f>C119+C168+C171</f>
        <v>241131.86</v>
      </c>
      <c r="D118" s="23">
        <f>D119+D168+D171</f>
        <v>224504.87999999998</v>
      </c>
      <c r="E118" s="23">
        <f>E119+E168+E171</f>
        <v>215560.91</v>
      </c>
    </row>
    <row r="119" spans="1:5" ht="45" customHeight="1">
      <c r="A119" s="22" t="s">
        <v>159</v>
      </c>
      <c r="B119" s="22" t="s">
        <v>14</v>
      </c>
      <c r="C119" s="5">
        <f>C120+C125+C144+C163</f>
        <v>241131.86</v>
      </c>
      <c r="D119" s="5">
        <f>D120+D125+D144+D163</f>
        <v>224504.87999999998</v>
      </c>
      <c r="E119" s="5">
        <f>E120+E125+E144+E163</f>
        <v>215560.91</v>
      </c>
    </row>
    <row r="120" spans="1:5" ht="32.25" customHeight="1">
      <c r="A120" s="40" t="s">
        <v>176</v>
      </c>
      <c r="B120" s="17" t="s">
        <v>201</v>
      </c>
      <c r="C120" s="25">
        <f>C121+C123</f>
        <v>56388</v>
      </c>
      <c r="D120" s="25">
        <f>D121+D123</f>
        <v>45674</v>
      </c>
      <c r="E120" s="25">
        <f>E121+E123</f>
        <v>45384</v>
      </c>
    </row>
    <row r="121" spans="1:5" ht="28.5" customHeight="1">
      <c r="A121" s="41" t="s">
        <v>177</v>
      </c>
      <c r="B121" s="9" t="s">
        <v>0</v>
      </c>
      <c r="C121" s="27">
        <f>C122</f>
        <v>56388</v>
      </c>
      <c r="D121" s="27">
        <f>D122</f>
        <v>45674</v>
      </c>
      <c r="E121" s="27">
        <f>E122</f>
        <v>45384</v>
      </c>
    </row>
    <row r="122" spans="1:5" ht="32.25" customHeight="1">
      <c r="A122" s="41" t="s">
        <v>178</v>
      </c>
      <c r="B122" s="9" t="s">
        <v>20</v>
      </c>
      <c r="C122" s="6">
        <v>56388</v>
      </c>
      <c r="D122" s="6">
        <v>45674</v>
      </c>
      <c r="E122" s="6">
        <v>45384</v>
      </c>
    </row>
    <row r="123" spans="1:5" ht="34.5" customHeight="1" hidden="1">
      <c r="A123" s="20" t="s">
        <v>72</v>
      </c>
      <c r="B123" s="26" t="s">
        <v>73</v>
      </c>
      <c r="C123" s="5">
        <f>C124</f>
        <v>0</v>
      </c>
      <c r="D123" s="5">
        <f>D124</f>
        <v>0</v>
      </c>
      <c r="E123" s="5">
        <f>E124</f>
        <v>0</v>
      </c>
    </row>
    <row r="124" spans="1:5" ht="24.75" customHeight="1" hidden="1">
      <c r="A124" s="20" t="s">
        <v>74</v>
      </c>
      <c r="B124" s="26" t="s">
        <v>75</v>
      </c>
      <c r="C124" s="5"/>
      <c r="D124" s="5"/>
      <c r="E124" s="5"/>
    </row>
    <row r="125" spans="1:5" ht="37.5" customHeight="1">
      <c r="A125" s="42" t="s">
        <v>179</v>
      </c>
      <c r="B125" s="43" t="s">
        <v>200</v>
      </c>
      <c r="C125" s="23">
        <f>C126+C128+C130+C132+C134+C136+C138+C140+C142</f>
        <v>108944.56</v>
      </c>
      <c r="D125" s="23">
        <f>D126+D128+D130+D132+D134+D136+D138+D140+D142</f>
        <v>103990.38</v>
      </c>
      <c r="E125" s="23">
        <f>E126+E128+E130+E132+E134+E136+E138+E140+E142</f>
        <v>95009.70999999999</v>
      </c>
    </row>
    <row r="126" spans="1:5" ht="80.25" customHeight="1">
      <c r="A126" s="20" t="s">
        <v>180</v>
      </c>
      <c r="B126" s="9" t="s">
        <v>100</v>
      </c>
      <c r="C126" s="5">
        <f>C127</f>
        <v>49616</v>
      </c>
      <c r="D126" s="5">
        <f>D127</f>
        <v>44520</v>
      </c>
      <c r="E126" s="5">
        <f>E127</f>
        <v>42482</v>
      </c>
    </row>
    <row r="127" spans="1:5" ht="64.5" customHeight="1">
      <c r="A127" s="20" t="s">
        <v>181</v>
      </c>
      <c r="B127" s="9" t="s">
        <v>99</v>
      </c>
      <c r="C127" s="5">
        <v>49616</v>
      </c>
      <c r="D127" s="5">
        <v>44520</v>
      </c>
      <c r="E127" s="5">
        <v>42482</v>
      </c>
    </row>
    <row r="128" spans="1:5" ht="66.75" customHeight="1">
      <c r="A128" s="20" t="s">
        <v>237</v>
      </c>
      <c r="B128" s="8" t="s">
        <v>233</v>
      </c>
      <c r="C128" s="5">
        <f>C129</f>
        <v>1218.7</v>
      </c>
      <c r="D128" s="5">
        <f>D129</f>
        <v>1218.7</v>
      </c>
      <c r="E128" s="5">
        <f>E129</f>
        <v>1247.7</v>
      </c>
    </row>
    <row r="129" spans="1:5" ht="71.25" customHeight="1">
      <c r="A129" s="20" t="s">
        <v>238</v>
      </c>
      <c r="B129" s="8" t="s">
        <v>234</v>
      </c>
      <c r="C129" s="5">
        <v>1218.7</v>
      </c>
      <c r="D129" s="5">
        <v>1218.7</v>
      </c>
      <c r="E129" s="5">
        <v>1247.7</v>
      </c>
    </row>
    <row r="130" spans="1:5" ht="54.75" customHeight="1" hidden="1">
      <c r="A130" s="20" t="s">
        <v>311</v>
      </c>
      <c r="B130" s="8" t="s">
        <v>309</v>
      </c>
      <c r="C130" s="5">
        <f>C131</f>
        <v>0</v>
      </c>
      <c r="D130" s="5">
        <f>D131</f>
        <v>0</v>
      </c>
      <c r="E130" s="5">
        <f>E131</f>
        <v>0</v>
      </c>
    </row>
    <row r="131" spans="1:5" ht="54.75" customHeight="1" hidden="1">
      <c r="A131" s="20" t="s">
        <v>312</v>
      </c>
      <c r="B131" s="8" t="s">
        <v>310</v>
      </c>
      <c r="C131" s="5"/>
      <c r="D131" s="5"/>
      <c r="E131" s="5"/>
    </row>
    <row r="132" spans="1:5" ht="71.25" customHeight="1" hidden="1">
      <c r="A132" s="20" t="s">
        <v>315</v>
      </c>
      <c r="B132" s="8" t="s">
        <v>313</v>
      </c>
      <c r="C132" s="5">
        <f>C133</f>
        <v>0</v>
      </c>
      <c r="D132" s="5">
        <f>D133</f>
        <v>0</v>
      </c>
      <c r="E132" s="5">
        <f>E133</f>
        <v>0</v>
      </c>
    </row>
    <row r="133" spans="1:5" ht="71.25" customHeight="1" hidden="1">
      <c r="A133" s="20" t="s">
        <v>316</v>
      </c>
      <c r="B133" s="8" t="s">
        <v>314</v>
      </c>
      <c r="C133" s="5"/>
      <c r="D133" s="5"/>
      <c r="E133" s="5"/>
    </row>
    <row r="134" spans="1:5" ht="36.75" customHeight="1">
      <c r="A134" s="20" t="s">
        <v>239</v>
      </c>
      <c r="B134" s="9" t="s">
        <v>235</v>
      </c>
      <c r="C134" s="5">
        <f>C135</f>
        <v>674.18</v>
      </c>
      <c r="D134" s="5">
        <f>D135</f>
        <v>688.51</v>
      </c>
      <c r="E134" s="5">
        <f>E135</f>
        <v>684.04</v>
      </c>
    </row>
    <row r="135" spans="1:5" ht="39.75" customHeight="1">
      <c r="A135" s="20" t="s">
        <v>240</v>
      </c>
      <c r="B135" s="9" t="s">
        <v>236</v>
      </c>
      <c r="C135" s="5">
        <v>674.18</v>
      </c>
      <c r="D135" s="5">
        <v>688.51</v>
      </c>
      <c r="E135" s="5">
        <v>684.04</v>
      </c>
    </row>
    <row r="136" spans="1:5" ht="40.5" customHeight="1" hidden="1">
      <c r="A136" s="20" t="s">
        <v>321</v>
      </c>
      <c r="B136" s="8" t="s">
        <v>317</v>
      </c>
      <c r="C136" s="5">
        <f>C137</f>
        <v>0</v>
      </c>
      <c r="D136" s="5">
        <f>D137</f>
        <v>0</v>
      </c>
      <c r="E136" s="5">
        <f>E137</f>
        <v>0</v>
      </c>
    </row>
    <row r="137" spans="1:5" ht="40.5" customHeight="1" hidden="1">
      <c r="A137" s="20" t="s">
        <v>322</v>
      </c>
      <c r="B137" s="8" t="s">
        <v>318</v>
      </c>
      <c r="C137" s="5"/>
      <c r="D137" s="5"/>
      <c r="E137" s="5"/>
    </row>
    <row r="138" spans="1:5" ht="40.5" customHeight="1">
      <c r="A138" s="20" t="s">
        <v>323</v>
      </c>
      <c r="B138" s="9" t="s">
        <v>319</v>
      </c>
      <c r="C138" s="5">
        <f>C139</f>
        <v>78.7</v>
      </c>
      <c r="D138" s="5">
        <f>D139</f>
        <v>6004.2</v>
      </c>
      <c r="E138" s="5">
        <f>E139</f>
        <v>0</v>
      </c>
    </row>
    <row r="139" spans="1:5" ht="40.5" customHeight="1">
      <c r="A139" s="20" t="s">
        <v>324</v>
      </c>
      <c r="B139" s="9" t="s">
        <v>320</v>
      </c>
      <c r="C139" s="5">
        <v>78.7</v>
      </c>
      <c r="D139" s="5">
        <v>6004.2</v>
      </c>
      <c r="E139" s="5"/>
    </row>
    <row r="140" spans="1:5" ht="39.75" customHeight="1">
      <c r="A140" s="20" t="s">
        <v>338</v>
      </c>
      <c r="B140" s="9" t="s">
        <v>341</v>
      </c>
      <c r="C140" s="5">
        <f>C141</f>
        <v>7547.2</v>
      </c>
      <c r="D140" s="5">
        <f>D141</f>
        <v>0</v>
      </c>
      <c r="E140" s="5">
        <f>E141</f>
        <v>0</v>
      </c>
    </row>
    <row r="141" spans="1:5" ht="50.25" customHeight="1">
      <c r="A141" s="20" t="s">
        <v>339</v>
      </c>
      <c r="B141" s="9" t="s">
        <v>340</v>
      </c>
      <c r="C141" s="5">
        <v>7547.2</v>
      </c>
      <c r="D141" s="5"/>
      <c r="E141" s="5"/>
    </row>
    <row r="142" spans="1:5" ht="25.5" customHeight="1">
      <c r="A142" s="35" t="s">
        <v>182</v>
      </c>
      <c r="B142" s="35" t="s">
        <v>27</v>
      </c>
      <c r="C142" s="44">
        <f>C143</f>
        <v>49809.78</v>
      </c>
      <c r="D142" s="44">
        <f>D143</f>
        <v>51558.97</v>
      </c>
      <c r="E142" s="44">
        <f>E143</f>
        <v>50595.97</v>
      </c>
    </row>
    <row r="143" spans="1:5" ht="25.5" customHeight="1">
      <c r="A143" s="35" t="s">
        <v>183</v>
      </c>
      <c r="B143" s="35" t="s">
        <v>28</v>
      </c>
      <c r="C143" s="44">
        <v>49809.78</v>
      </c>
      <c r="D143" s="44">
        <v>51558.97</v>
      </c>
      <c r="E143" s="44">
        <v>50595.97</v>
      </c>
    </row>
    <row r="144" spans="1:5" ht="35.25" customHeight="1">
      <c r="A144" s="22" t="s">
        <v>184</v>
      </c>
      <c r="B144" s="45" t="s">
        <v>202</v>
      </c>
      <c r="C144" s="23">
        <f>C149+C151+C153+C157+C159+C161</f>
        <v>71462</v>
      </c>
      <c r="D144" s="23">
        <f>D149+D151+D153+D157+D159+D161</f>
        <v>71012.59999999999</v>
      </c>
      <c r="E144" s="23">
        <f>E149+E151+E153+E157+E159+E161</f>
        <v>71339.3</v>
      </c>
    </row>
    <row r="145" spans="1:5" ht="39" customHeight="1" hidden="1">
      <c r="A145" s="46" t="s">
        <v>29</v>
      </c>
      <c r="B145" s="35" t="s">
        <v>30</v>
      </c>
      <c r="C145" s="27">
        <f>C146</f>
        <v>0</v>
      </c>
      <c r="D145" s="27">
        <f>D146</f>
        <v>0</v>
      </c>
      <c r="E145" s="27">
        <f>E146</f>
        <v>0</v>
      </c>
    </row>
    <row r="146" spans="1:5" ht="36" customHeight="1" hidden="1">
      <c r="A146" s="46" t="s">
        <v>22</v>
      </c>
      <c r="B146" s="35" t="s">
        <v>21</v>
      </c>
      <c r="C146" s="27"/>
      <c r="D146" s="27"/>
      <c r="E146" s="27"/>
    </row>
    <row r="147" spans="1:5" ht="51" customHeight="1" hidden="1">
      <c r="A147" s="46" t="s">
        <v>31</v>
      </c>
      <c r="B147" s="35" t="s">
        <v>32</v>
      </c>
      <c r="C147" s="27">
        <f>C148</f>
        <v>0</v>
      </c>
      <c r="D147" s="27">
        <f>D148</f>
        <v>0</v>
      </c>
      <c r="E147" s="27">
        <f>E148</f>
        <v>0</v>
      </c>
    </row>
    <row r="148" spans="1:5" ht="50.25" customHeight="1" hidden="1">
      <c r="A148" s="46" t="s">
        <v>24</v>
      </c>
      <c r="B148" s="35" t="s">
        <v>23</v>
      </c>
      <c r="C148" s="27"/>
      <c r="D148" s="27"/>
      <c r="E148" s="27"/>
    </row>
    <row r="149" spans="1:5" ht="36" customHeight="1">
      <c r="A149" s="47" t="s">
        <v>185</v>
      </c>
      <c r="B149" s="35" t="s">
        <v>33</v>
      </c>
      <c r="C149" s="5">
        <f>SUM(C150:C150)</f>
        <v>11057.5</v>
      </c>
      <c r="D149" s="5">
        <f>SUM(D150:D150)</f>
        <v>11462.5</v>
      </c>
      <c r="E149" s="5">
        <f>SUM(E150:E150)</f>
        <v>11790.6</v>
      </c>
    </row>
    <row r="150" spans="1:5" ht="36" customHeight="1">
      <c r="A150" s="47" t="s">
        <v>186</v>
      </c>
      <c r="B150" s="35" t="s">
        <v>36</v>
      </c>
      <c r="C150" s="5">
        <v>11057.5</v>
      </c>
      <c r="D150" s="5">
        <v>11462.5</v>
      </c>
      <c r="E150" s="5">
        <v>11790.6</v>
      </c>
    </row>
    <row r="151" spans="1:5" ht="48" customHeight="1">
      <c r="A151" s="47" t="s">
        <v>187</v>
      </c>
      <c r="B151" s="9" t="s">
        <v>104</v>
      </c>
      <c r="C151" s="5">
        <f>C152</f>
        <v>3558</v>
      </c>
      <c r="D151" s="5">
        <f>D152</f>
        <v>3558</v>
      </c>
      <c r="E151" s="5">
        <f>E152</f>
        <v>3558</v>
      </c>
    </row>
    <row r="152" spans="1:5" ht="55.5" customHeight="1">
      <c r="A152" s="47" t="s">
        <v>188</v>
      </c>
      <c r="B152" s="9" t="s">
        <v>103</v>
      </c>
      <c r="C152" s="5">
        <v>3558</v>
      </c>
      <c r="D152" s="5">
        <v>3558</v>
      </c>
      <c r="E152" s="5">
        <v>3558</v>
      </c>
    </row>
    <row r="153" spans="1:5" ht="63" customHeight="1">
      <c r="A153" s="47" t="s">
        <v>189</v>
      </c>
      <c r="B153" s="9" t="s">
        <v>105</v>
      </c>
      <c r="C153" s="5">
        <f>C154</f>
        <v>926.6</v>
      </c>
      <c r="D153" s="5">
        <f>D154</f>
        <v>926.6</v>
      </c>
      <c r="E153" s="5">
        <f>E154</f>
        <v>926.6</v>
      </c>
    </row>
    <row r="154" spans="1:5" ht="66.75" customHeight="1">
      <c r="A154" s="47" t="s">
        <v>190</v>
      </c>
      <c r="B154" s="9" t="s">
        <v>106</v>
      </c>
      <c r="C154" s="5">
        <v>926.6</v>
      </c>
      <c r="D154" s="5">
        <v>926.6</v>
      </c>
      <c r="E154" s="5">
        <v>926.6</v>
      </c>
    </row>
    <row r="155" spans="1:5" ht="52.5" customHeight="1" hidden="1">
      <c r="A155" s="30" t="s">
        <v>160</v>
      </c>
      <c r="B155" s="47" t="s">
        <v>81</v>
      </c>
      <c r="C155" s="27">
        <f>C156</f>
        <v>0</v>
      </c>
      <c r="D155" s="27">
        <f>D156</f>
        <v>0</v>
      </c>
      <c r="E155" s="27">
        <f>E156</f>
        <v>0</v>
      </c>
    </row>
    <row r="156" spans="1:5" ht="52.5" customHeight="1" hidden="1">
      <c r="A156" s="30" t="s">
        <v>161</v>
      </c>
      <c r="B156" s="47" t="s">
        <v>82</v>
      </c>
      <c r="C156" s="27"/>
      <c r="D156" s="27"/>
      <c r="E156" s="27"/>
    </row>
    <row r="157" spans="1:5" ht="60.75" customHeight="1">
      <c r="A157" s="30" t="s">
        <v>191</v>
      </c>
      <c r="B157" s="48" t="s">
        <v>98</v>
      </c>
      <c r="C157" s="5">
        <f>C158</f>
        <v>848.8</v>
      </c>
      <c r="D157" s="5">
        <f>D158</f>
        <v>0</v>
      </c>
      <c r="E157" s="5">
        <f>E158</f>
        <v>0</v>
      </c>
    </row>
    <row r="158" spans="1:5" ht="63" customHeight="1">
      <c r="A158" s="30" t="s">
        <v>192</v>
      </c>
      <c r="B158" s="47" t="s">
        <v>97</v>
      </c>
      <c r="C158" s="5">
        <v>848.8</v>
      </c>
      <c r="D158" s="5"/>
      <c r="E158" s="5"/>
    </row>
    <row r="159" spans="1:5" ht="67.5" customHeight="1">
      <c r="A159" s="49" t="s">
        <v>193</v>
      </c>
      <c r="B159" s="9" t="s">
        <v>170</v>
      </c>
      <c r="C159" s="5">
        <f>C160</f>
        <v>2.9</v>
      </c>
      <c r="D159" s="5">
        <f>D160</f>
        <v>1.3</v>
      </c>
      <c r="E159" s="5">
        <f>E160</f>
        <v>1.1</v>
      </c>
    </row>
    <row r="160" spans="1:5" ht="66" customHeight="1">
      <c r="A160" s="49" t="s">
        <v>194</v>
      </c>
      <c r="B160" s="9" t="s">
        <v>171</v>
      </c>
      <c r="C160" s="5">
        <v>2.9</v>
      </c>
      <c r="D160" s="5">
        <v>1.3</v>
      </c>
      <c r="E160" s="5">
        <v>1.1</v>
      </c>
    </row>
    <row r="161" spans="1:5" ht="23.25" customHeight="1">
      <c r="A161" s="18" t="s">
        <v>195</v>
      </c>
      <c r="B161" s="18" t="s">
        <v>95</v>
      </c>
      <c r="C161" s="5">
        <f>C162</f>
        <v>55068.2</v>
      </c>
      <c r="D161" s="5">
        <f>D162</f>
        <v>55064.2</v>
      </c>
      <c r="E161" s="5">
        <f>E162</f>
        <v>55063</v>
      </c>
    </row>
    <row r="162" spans="1:5" ht="24" customHeight="1">
      <c r="A162" s="18" t="s">
        <v>196</v>
      </c>
      <c r="B162" s="26" t="s">
        <v>96</v>
      </c>
      <c r="C162" s="50">
        <v>55068.2</v>
      </c>
      <c r="D162" s="5">
        <v>55064.2</v>
      </c>
      <c r="E162" s="5">
        <v>55063</v>
      </c>
    </row>
    <row r="163" spans="1:5" ht="24" customHeight="1">
      <c r="A163" s="28" t="s">
        <v>197</v>
      </c>
      <c r="B163" s="17" t="s">
        <v>42</v>
      </c>
      <c r="C163" s="23">
        <f>C166+C164</f>
        <v>4337.3</v>
      </c>
      <c r="D163" s="23">
        <f>D166+D164</f>
        <v>3827.9</v>
      </c>
      <c r="E163" s="23">
        <f>E166+E164</f>
        <v>3827.9</v>
      </c>
    </row>
    <row r="164" spans="1:5" ht="69" customHeight="1">
      <c r="A164" s="18" t="s">
        <v>241</v>
      </c>
      <c r="B164" s="9" t="s">
        <v>327</v>
      </c>
      <c r="C164" s="5">
        <f>C165</f>
        <v>3827.9</v>
      </c>
      <c r="D164" s="5">
        <f>D165</f>
        <v>3827.9</v>
      </c>
      <c r="E164" s="5">
        <f>E165</f>
        <v>3827.9</v>
      </c>
    </row>
    <row r="165" spans="1:5" ht="72" customHeight="1">
      <c r="A165" s="18" t="s">
        <v>242</v>
      </c>
      <c r="B165" s="9" t="s">
        <v>328</v>
      </c>
      <c r="C165" s="5">
        <v>3827.9</v>
      </c>
      <c r="D165" s="5">
        <v>3827.9</v>
      </c>
      <c r="E165" s="5">
        <v>3827.9</v>
      </c>
    </row>
    <row r="166" spans="1:5" ht="22.5" customHeight="1">
      <c r="A166" s="18" t="s">
        <v>198</v>
      </c>
      <c r="B166" s="9" t="s">
        <v>57</v>
      </c>
      <c r="C166" s="56">
        <f>C167</f>
        <v>509.4</v>
      </c>
      <c r="D166" s="51">
        <f>D167</f>
        <v>0</v>
      </c>
      <c r="E166" s="51">
        <f>E167</f>
        <v>0</v>
      </c>
    </row>
    <row r="167" spans="1:5" ht="38.25" customHeight="1">
      <c r="A167" s="18" t="s">
        <v>199</v>
      </c>
      <c r="B167" s="9" t="s">
        <v>56</v>
      </c>
      <c r="C167" s="50">
        <v>509.4</v>
      </c>
      <c r="D167" s="50"/>
      <c r="E167" s="50"/>
    </row>
    <row r="168" spans="1:5" ht="42" customHeight="1" hidden="1">
      <c r="A168" s="28" t="s">
        <v>172</v>
      </c>
      <c r="B168" s="17" t="s">
        <v>107</v>
      </c>
      <c r="C168" s="50">
        <f aca="true" t="shared" si="7" ref="C168:E169">C169</f>
        <v>0</v>
      </c>
      <c r="D168" s="52">
        <f t="shared" si="7"/>
        <v>0</v>
      </c>
      <c r="E168" s="52">
        <f t="shared" si="7"/>
        <v>0</v>
      </c>
    </row>
    <row r="169" spans="1:5" ht="43.5" customHeight="1" hidden="1">
      <c r="A169" s="18" t="s">
        <v>173</v>
      </c>
      <c r="B169" s="9" t="s">
        <v>108</v>
      </c>
      <c r="C169" s="50">
        <f t="shared" si="7"/>
        <v>0</v>
      </c>
      <c r="D169" s="52">
        <f t="shared" si="7"/>
        <v>0</v>
      </c>
      <c r="E169" s="52">
        <f t="shared" si="7"/>
        <v>0</v>
      </c>
    </row>
    <row r="170" spans="1:5" ht="45.75" customHeight="1" hidden="1">
      <c r="A170" s="18" t="s">
        <v>174</v>
      </c>
      <c r="B170" s="9" t="s">
        <v>109</v>
      </c>
      <c r="C170" s="50"/>
      <c r="D170" s="52"/>
      <c r="E170" s="52"/>
    </row>
    <row r="171" spans="1:5" ht="43.5" customHeight="1" hidden="1">
      <c r="A171" s="28" t="s">
        <v>305</v>
      </c>
      <c r="B171" s="17" t="s">
        <v>76</v>
      </c>
      <c r="C171" s="50">
        <f aca="true" t="shared" si="8" ref="C171:E172">C172</f>
        <v>0</v>
      </c>
      <c r="D171" s="50">
        <f t="shared" si="8"/>
        <v>0</v>
      </c>
      <c r="E171" s="50">
        <f t="shared" si="8"/>
        <v>0</v>
      </c>
    </row>
    <row r="172" spans="1:5" ht="34.5" customHeight="1" hidden="1">
      <c r="A172" s="18" t="s">
        <v>306</v>
      </c>
      <c r="B172" s="9" t="s">
        <v>77</v>
      </c>
      <c r="C172" s="50">
        <f t="shared" si="8"/>
        <v>0</v>
      </c>
      <c r="D172" s="50">
        <f t="shared" si="8"/>
        <v>0</v>
      </c>
      <c r="E172" s="50">
        <f t="shared" si="8"/>
        <v>0</v>
      </c>
    </row>
    <row r="173" spans="1:5" ht="84" customHeight="1" hidden="1">
      <c r="A173" s="15" t="s">
        <v>307</v>
      </c>
      <c r="B173" s="19" t="s">
        <v>308</v>
      </c>
      <c r="C173" s="50"/>
      <c r="D173" s="50"/>
      <c r="E173" s="50"/>
    </row>
    <row r="174" spans="1:5" ht="15.75">
      <c r="A174" s="53"/>
      <c r="B174" s="22" t="s">
        <v>3</v>
      </c>
      <c r="C174" s="23">
        <f>C5+C118</f>
        <v>335859.56</v>
      </c>
      <c r="D174" s="23">
        <f>D5+D118</f>
        <v>321684.48</v>
      </c>
      <c r="E174" s="23">
        <f>E5+E118</f>
        <v>316999.71</v>
      </c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</sheetData>
  <sheetProtection/>
  <mergeCells count="5">
    <mergeCell ref="A1:C1"/>
    <mergeCell ref="A3:A4"/>
    <mergeCell ref="B3:B4"/>
    <mergeCell ref="A2:C2"/>
    <mergeCell ref="C3:E3"/>
  </mergeCells>
  <printOptions/>
  <pageMargins left="0.3937007874015748" right="0" top="0.1968503937007874" bottom="0" header="0" footer="0"/>
  <pageSetup fitToHeight="4" fitToWidth="0" horizontalDpi="600" verticalDpi="600" orientation="portrait" paperSize="9" scale="43" r:id="rId1"/>
  <headerFooter alignWithMargins="0">
    <oddHeader>&amp;R&amp;P
</oddHeader>
  </headerFooter>
  <rowBreaks count="3" manualBreakCount="3">
    <brk id="36" max="4" man="1"/>
    <brk id="72" max="4" man="1"/>
    <brk id="1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2022-11-16T07:03:10Z</cp:lastPrinted>
  <dcterms:created xsi:type="dcterms:W3CDTF">2003-09-23T05:31:40Z</dcterms:created>
  <dcterms:modified xsi:type="dcterms:W3CDTF">2022-11-16T07:04:05Z</dcterms:modified>
  <cp:category/>
  <cp:version/>
  <cp:contentType/>
  <cp:contentStatus/>
</cp:coreProperties>
</file>