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3425" windowHeight="9735" firstSheet="2" activeTab="2"/>
  </bookViews>
  <sheets>
    <sheet name="слайды СФП" sheetId="1" r:id="rId1"/>
    <sheet name="стрра безвозмед" sheetId="2" r:id="rId2"/>
    <sheet name="Долг" sheetId="3" r:id="rId3"/>
  </sheets>
  <definedNames/>
  <calcPr fullCalcOnLoad="1"/>
</workbook>
</file>

<file path=xl/sharedStrings.xml><?xml version="1.0" encoding="utf-8"?>
<sst xmlns="http://schemas.openxmlformats.org/spreadsheetml/2006/main" count="186" uniqueCount="181">
  <si>
    <t xml:space="preserve">субвенция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РФ </t>
  </si>
  <si>
    <t>субвенция на выполнение отдельных государственных полномочий по созданию в муниципальных образованиях, имеющих статус муниципального района и городского округа, комиссии по делам несовершеннолетних и защите их прав и осуществлению деятельности в сфере профилактики безнадзорности и правонарушений несовершеннолетних, включая административную юрисдикцию</t>
  </si>
  <si>
    <t xml:space="preserve">субвенция на выполнение отдельных государственных полномочий  области по хранению,комплектованию, учету и использованию документов Архивного фонда РФ и других архивных документов, относящихся к государственной собственности области и находящихся на территрии муниципальных образований </t>
  </si>
  <si>
    <t>субвенция на выполнение государственных полномочий области по поддержке сельскохозяйственного производства</t>
  </si>
  <si>
    <t xml:space="preserve">субвенция на выполнение отдельных государственных полномочий по исполнению мер социальной поддержки  в обеспечении  лекарственными средствами, изделиями медицинского назначения, безбелковыми продуктами питания и белковыми гидролизатами отдельных категорий граждан </t>
  </si>
  <si>
    <t>субвенция на выполнение отдельных государственных полномочий по исполнению мер социальной поддержки по обеспечению полноценным питанием, в том числе через специальные пункты питания и магазины, беременных женщин, кормящих матерей, а также детей до 3-х лет</t>
  </si>
  <si>
    <t>субвенция на выполнение отдельных государственных полномочий по выплате предусмотренном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расходов за наем жилого помещения, теплоснабжение (при отсутствии централизованного теплоснабжения (при наличии печного отопления) - на приобретение и доставку твердого топлива в пределах норм, установленных для продажи населению) и электроснабжение, в размере, установленном законом области об областном бюджете на очередной финансовый год</t>
  </si>
  <si>
    <t>субвенция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бесплатной жилой площади с отоплением и освещением в сельских населенных пунктах, поселках городского типа</t>
  </si>
  <si>
    <t>субвенция на выполнение отдельных государственных полномочий по предоставлению гражданам субсидий на оплату жилых помещений и коммунальных услуг</t>
  </si>
  <si>
    <t>субвенция на выполнение отдельных государственных полномочий по расчету и предоставлению поселениям субвенций на осуществление полномочий по первичному воинскому учету на территориях, где отсутствуют военные комиссариаты</t>
  </si>
  <si>
    <t xml:space="preserve">субвенция на  выполнение отдельных государственных полномочий по осуществлению денежных выплат медицинскому персоналу </t>
  </si>
  <si>
    <t>субвенция на выполнение отдельных государственных полномочий по выплате 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</si>
  <si>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субвенция на выполнение отдельных государственных полномочий области по обеспечению детей-сирот и детей, оставшихся без попечения родителей, лиц, из числа детей-сирот и детей, оставшихся без попечения родителей, по договорам социального найма жилыми помещениями муниципального жилищного фонда</t>
  </si>
  <si>
    <t>субвенция на выполнение отдельных государственных полномочий по назначению и выплате единовременного пособия при передаче ребенка на воспитание в семью</t>
  </si>
  <si>
    <t>субвенция на выполнение отдельных государственных полномочий по начислению и выплате компенсации части родительской платы за содержание ребенка в муниципальных  образовательных учреждениях, реализующих основную общеобразовательную программу дошкольного образования</t>
  </si>
  <si>
    <t>субвенция на выполнение государственных полномочий Кировской области  по расчету и предоставлению дотаций бюджетам  поселений</t>
  </si>
  <si>
    <t>субвенция на выполнение отдельных государственных полномочий по осуществлению деятельности по опеке и попечительству</t>
  </si>
  <si>
    <t>субсидия на комплектование книжных фондов библиотек муниципальных образований</t>
  </si>
  <si>
    <t>субсидии на софинансирование инвестиционных программ (проектов) развития социальной и инженерной инфраструктуры муниципального значения</t>
  </si>
  <si>
    <t>субвенция на выполнение отдельных государственных полномочий по созданию и деятельности в муниципальных образованиях  административной (ых) комиссии (ий) по рассмотрению дел об административных правонарушениях</t>
  </si>
  <si>
    <t>субсидия на компенсацию части убытков ресурсноснабжающим организациям в связи с пересмотром размера подлежащей внесению платы граждан за коммунальные услуги в целях приведения в соответствие с утвержденными в установленном порядке предельными индексами</t>
  </si>
  <si>
    <t>субсидия на реализацию ОЦП "Развитие жилищного строительства в Кировской области " на 2008-2010 годы</t>
  </si>
  <si>
    <t>субсидия на реализацию ОЦП "Переселение граждан Кировской области из жилищного фонда, признанного непригодным для проживания" на 2007-2011 годы</t>
  </si>
  <si>
    <t>субсидия на реализацию ОЦП "Реформирование и моденизация жилищно-коммунального комплекса Кировской области" на 2007-2010 годы</t>
  </si>
  <si>
    <t>субсидия на реализацию ОЦП "Газификация Кировской области" на 2008-2012 годы</t>
  </si>
  <si>
    <t>субвенция на внедрение инновационных образовательных программ в муниципальных образовательных учреждениях</t>
  </si>
  <si>
    <t>субсидия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бюджетам ЗАТО</t>
  </si>
  <si>
    <t>субвенция на выполнение отдельных государственных полномочий по социальному обслуживанию детей-сирот и детей, оставшихся без попечения родителей, в муниципальных детских домах и школах-интернатах для детей-сирот; по ежемесячной выплате денежных средств опекуну (попечителю), премному родителю на содержание детей-сирот и детей, оставшихся без попечения родителей, в размере, установленном законом области; по выплате ежемесячной компенсации опекуну (попечителю), приемному родителю на проезд детей-сирот и детей, оставшихся без попечения родителей, на городском, пригородном (в сельской местности - на внутрирайонном) транспорте, кроме такси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</si>
  <si>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</si>
  <si>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</si>
  <si>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</si>
  <si>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</si>
  <si>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7</t>
  </si>
  <si>
    <t>13</t>
  </si>
  <si>
    <t>27</t>
  </si>
  <si>
    <t>30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</si>
  <si>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</si>
  <si>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</si>
  <si>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</si>
  <si>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</si>
  <si>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</si>
  <si>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</si>
  <si>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</si>
  <si>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</si>
  <si>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</si>
  <si>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</si>
  <si>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</si>
  <si>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</si>
  <si>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</si>
  <si>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</si>
  <si>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</si>
  <si>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субсидии на стимулирование экономии топливно-энергетических ресурсов </t>
  </si>
  <si>
    <t>субсидия на реализацию областной адресной инвестиционной программы (непрограммная часть)</t>
  </si>
  <si>
    <t>субсидии на развитие социальной и инженерной инфраструктуры за счет федерального бюджета</t>
  </si>
  <si>
    <t>субсидия на реализацию ОЦП "Ремонт и реконструкция ветхих электрических сетей в муниципальных образованиях Кировской области" на 2003-2007 годы</t>
  </si>
  <si>
    <t>51</t>
  </si>
  <si>
    <t>52</t>
  </si>
  <si>
    <t>субсидия на реализацию областной целевой программы "Социальное развитие села" на 2004-2010 годы</t>
  </si>
  <si>
    <t>субсидия на реализацию федеральной целевой программы "Социальное развитие села до 2010 года" на осуществление мероприятий по обеспечению жильем гражан Российской Федерации, проживающих в сельской местности</t>
  </si>
  <si>
    <t>субсидия на реализацию федеральной целевой программы "Социальное развитие села до 2010 года" на обеспечение жильем молодых семей и молодых специалистов, проживающих и работающих в сельской местности</t>
  </si>
  <si>
    <t>субсидия муниципальным образованиям на проведение капитального ремонта многоквартирных домов</t>
  </si>
  <si>
    <t>субсидия на реализацию ОЦП "Дом для молодой семьи" на 2007 год на предоставление субсидий молодым семьям для приобретения жилья</t>
  </si>
  <si>
    <t>субсидия на реализацию ОЦП "Социальное развитие села" на 2004-2010 годы на  обеспечение жильем молодых семей и молодых специалистов, проживающих и работающих в сельской местности</t>
  </si>
  <si>
    <t>субсидия на реализацию федеральной целевой программы "Социальное развитие села до 2010 года" на строительство объектов для нужд отрасли</t>
  </si>
  <si>
    <t xml:space="preserve">субсидия бюджету г.Кирова на реализацию подпрограммы "Модернизация объектов коммунальной инфраструктуры"" федеральной целевой программы "Жилище" на 2002-2010 годы (второй этап) </t>
  </si>
  <si>
    <t>субсидия бюджету г.Кирова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</si>
  <si>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 xml:space="preserve">субсидия на реализацию ОЦП "Переселение граждан Кировской области из ветхого и аварийного жилищного фонда" на 2003-2007 годы на переселение граждан из аварийного жилищного фонда  </t>
  </si>
  <si>
    <t>субсидия бюджету г.Кирова на обеспечение автомобильными дорогами новых микрорайонов массовой малоэтажной и многоквартирной застройки</t>
  </si>
  <si>
    <t xml:space="preserve">субсидия на переселение граждан из аварийного жилищного фонда </t>
  </si>
  <si>
    <t>субсидия на реализацию подпрограммы "Обеспечение жильем молодых семей" федеральной целевой программы "Жилище" на 2002-2010 годы (второй этап)  на предоставление субсидий молодым семьям для приобретения жилья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</si>
  <si>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 (более 70 процентов) по подпрограмме "Модернизация объектов коммунальной инфраструктуры"" федеральной целевой программы "Жилище" на 2002-2010 годы (второй этап)  н</t>
  </si>
  <si>
    <t>субсидия на реализацию ОЦП "Социальное развитие села" на 2004-2010 годы на обеспечение жильем граждан РФ, проживающих в сельской местности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</si>
  <si>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</si>
  <si>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</si>
  <si>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</si>
  <si>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</si>
  <si>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</si>
  <si>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</si>
  <si>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</si>
  <si>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</si>
  <si>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</si>
  <si>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</si>
  <si>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</si>
  <si>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</si>
  <si>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</si>
  <si>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</si>
  <si>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</si>
  <si>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 xml:space="preserve">субсидия на реализацию ОЦП "Переселение граждан Кировской области из ветхого и аварийного жилищного фонда" на 2003-2007 годы на переселение граждан из жилищного фонда, признанного непригодным для проживания, и (или) жилищного фонда с высоким уровнем износа (более 70 процентов)  </t>
  </si>
  <si>
    <t>субсидия на реализацию областной целевой программы "Подготовка управленческих кадров органов местного самоуправления в сфере жизнеобеспечения поселений" на 2008 год</t>
  </si>
  <si>
    <t>субсидия на выравнивание обеспеченности муниципальных образований по реализации ими их отдельных расходных обязательств</t>
  </si>
  <si>
    <t xml:space="preserve">субсидия бюджету г.Кирова для развития улично-дорожной сети </t>
  </si>
  <si>
    <t>субвенция на выполнение отдельных государственных полномочий по начислению и выплате ежемесячной оплаты труда приемным родителям в размере, установленном законом области</t>
  </si>
  <si>
    <t>68</t>
  </si>
  <si>
    <t>2007 год</t>
  </si>
  <si>
    <t>2008 год</t>
  </si>
  <si>
    <t>доля</t>
  </si>
  <si>
    <t>ФФПМРГО</t>
  </si>
  <si>
    <t>ФФПП</t>
  </si>
  <si>
    <t>фонд компенсаций</t>
  </si>
  <si>
    <t>ФОНД софинансирования</t>
  </si>
  <si>
    <t>фонд муниципального развития</t>
  </si>
  <si>
    <t>иные дотации, субвенции, субсидии</t>
  </si>
  <si>
    <t>всего межбюджетные трансферты</t>
  </si>
  <si>
    <t>Межбюджетные трансферты</t>
  </si>
  <si>
    <t>платные услуги</t>
  </si>
  <si>
    <t>муниципальных образований области</t>
  </si>
  <si>
    <t>дотация на стимулирование развития</t>
  </si>
  <si>
    <t>Образование</t>
  </si>
  <si>
    <t>Социальная политика</t>
  </si>
  <si>
    <t>оплата труда с начислениями</t>
  </si>
  <si>
    <t>тыс.рублей</t>
  </si>
  <si>
    <t>1</t>
  </si>
  <si>
    <t>в том числе:</t>
  </si>
  <si>
    <t>05</t>
  </si>
  <si>
    <t>Жилищно-коммунальное хозяйство</t>
  </si>
  <si>
    <t>06</t>
  </si>
  <si>
    <t>Охрана окружающей среды</t>
  </si>
  <si>
    <t>07</t>
  </si>
  <si>
    <t>08</t>
  </si>
  <si>
    <t>Культура, кинематография и средства</t>
  </si>
  <si>
    <t>массовой информации</t>
  </si>
  <si>
    <t>09</t>
  </si>
  <si>
    <t>Здравоохранение и спорт</t>
  </si>
  <si>
    <t>10</t>
  </si>
  <si>
    <t>11</t>
  </si>
  <si>
    <t>дотация на поддержку мер по обеспечению сбалансированности бюджетов</t>
  </si>
  <si>
    <t>субвенция для реализации государственного стандарта общего образования</t>
  </si>
  <si>
    <t>дотация из областного фонда финансовой поддержки поселений</t>
  </si>
  <si>
    <t>2</t>
  </si>
  <si>
    <t>3</t>
  </si>
  <si>
    <t>4</t>
  </si>
  <si>
    <t>5</t>
  </si>
  <si>
    <t>6</t>
  </si>
  <si>
    <t>8</t>
  </si>
  <si>
    <t>12</t>
  </si>
  <si>
    <t>16</t>
  </si>
  <si>
    <t>17</t>
  </si>
  <si>
    <t>25</t>
  </si>
  <si>
    <t>26</t>
  </si>
  <si>
    <t>28</t>
  </si>
  <si>
    <t>29</t>
  </si>
  <si>
    <t>31</t>
  </si>
  <si>
    <t>32</t>
  </si>
  <si>
    <t>35</t>
  </si>
  <si>
    <t>ВСЕГО РАСХОДОВ</t>
  </si>
  <si>
    <t>дотация из областного фонда финансовой поддержки муниципальных районов (городских округов)</t>
  </si>
  <si>
    <t>субсидии на компенсацию убытков в связи с регулированием тарифов на перевозку пассажиров в общественном транспорте городского и пригородного сообщения</t>
  </si>
  <si>
    <t>субсидии на приобретение объектов газификации в муниципальную собственность</t>
  </si>
  <si>
    <t>21</t>
  </si>
  <si>
    <t>22</t>
  </si>
  <si>
    <t>23</t>
  </si>
  <si>
    <t>24</t>
  </si>
  <si>
    <t>33</t>
  </si>
  <si>
    <t>34</t>
  </si>
  <si>
    <t>субсидия на дизельное топливо, использованное на проведение сезонных сельскохозяйственных работ</t>
  </si>
  <si>
    <t>9</t>
  </si>
  <si>
    <t>14</t>
  </si>
  <si>
    <t>18</t>
  </si>
  <si>
    <t>19</t>
  </si>
  <si>
    <t>20</t>
  </si>
  <si>
    <t>15</t>
  </si>
  <si>
    <t>Прогноз областного бюджета на 2008 год</t>
  </si>
  <si>
    <t>в сопоставлении с 2007 годом</t>
  </si>
  <si>
    <t>дотации и субвенции ЗАТО из федерального бюджета</t>
  </si>
  <si>
    <t xml:space="preserve">субвенция на обеспечение равной доступности  услуг общественного транспорта на территории области для отдельных категорий граждан, оказание мер социальной поддержки которых  относится к ведению РФ </t>
  </si>
  <si>
    <t>субсидия на проведение противопожарных мероприятий и капитального ремонта в бюджетных учреждениях</t>
  </si>
  <si>
    <t>субсидия на частичное возмещение расходов по оплате труда приемных родителей</t>
  </si>
  <si>
    <t>субсидии на ремонт автомобильных дорог общего пользования, в том числе дорог в поселениях  (за исключением автомобильных дорог федерального значения)</t>
  </si>
  <si>
    <t>прочие субсидии</t>
  </si>
  <si>
    <t>субсидии на возмещение части затрат на уплату процентов по кредитам, полученным в российских организациях, и займам, полученным в сельхоз.кредитных потреб.кооперативах, на развитие малых форм хозяйствования в агропромышленном комплексе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</si>
  <si>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</si>
  <si>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Верхний предел</t>
  </si>
  <si>
    <t xml:space="preserve">Начальник финансового  </t>
  </si>
  <si>
    <t>управления</t>
  </si>
  <si>
    <t>Н.А.Игошина</t>
  </si>
  <si>
    <t>Верхний предел муниципального внутреннего  долга муниципального образования Шабалинский  муниципальный район, тыс. рублей</t>
  </si>
  <si>
    <t>на 01.01.2023</t>
  </si>
  <si>
    <t xml:space="preserve">муниципального внутреннего долга муниципального образования Шабалинский  муниципальный район на конец очередного финансового года и конец каждого года  планового периода </t>
  </si>
  <si>
    <t>на 01.01.2024</t>
  </si>
  <si>
    <t>на 01.01.2025</t>
  </si>
  <si>
    <t>Верхний предел муниципального внутреннего  долга муниципального образования Шабалинский  муниципальный район на 1 января 2023 года , на 1 января 2024 года и на 1 января 2025 года устанавливается и утверждается пунктом 13 проекта решения Шабалинской районной Думы "О бюджете муниципального образования Шабалинский муниципальный район Кировской области на 2022 год и на плановый период 2023 и  2024 годов"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</si>
</sst>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0.0%"/>
    <numFmt numFmtId="180" formatCode="[$-FC19]d\ mmmm\ yyyy\ &quot;г.&quot;"/>
    <numFmt numFmtId="181" formatCode="#,##0.00_р_."/>
    <numFmt numFmtId="182" formatCode="#,##0.000_р_."/>
    <numFmt numFmtId="183" formatCode="#,##0.0_р_.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_р_._-;_-@_-"/>
  </numFmts>
  <fonts count="52">
    <font>
      <sz val="10"/>
      <name val="Arial Cyr"/>
      <family val="0"/>
    </font>
    <font>
      <b/>
      <sz val="1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i/>
      <sz val="10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sz val="12"/>
      <color indexed="56"/>
      <name val="Times New Roman"/>
      <family val="0"/>
    </font>
    <font>
      <b/>
      <sz val="14"/>
      <color indexed="56"/>
      <name val="Times New Roman"/>
      <family val="0"/>
    </font>
    <font>
      <b/>
      <sz val="12"/>
      <color indexed="56"/>
      <name val="Times New Roman"/>
      <family val="0"/>
    </font>
    <font>
      <sz val="1.25"/>
      <color indexed="8"/>
      <name val="Times New Roman"/>
      <family val="0"/>
    </font>
    <font>
      <b/>
      <sz val="1.25"/>
      <color indexed="16"/>
      <name val="Times New Roman"/>
      <family val="0"/>
    </font>
    <font>
      <b/>
      <sz val="2"/>
      <color indexed="1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top"/>
    </xf>
    <xf numFmtId="49" fontId="4" fillId="0" borderId="14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9" fontId="4" fillId="0" borderId="11" xfId="0" applyNumberFormat="1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172" fontId="0" fillId="0" borderId="15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5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23" xfId="0" applyNumberFormat="1" applyFont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24" xfId="0" applyNumberFormat="1" applyFont="1" applyBorder="1" applyAlignment="1">
      <alignment vertical="top"/>
    </xf>
    <xf numFmtId="49" fontId="5" fillId="0" borderId="23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vertical="top"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vertical="top"/>
    </xf>
    <xf numFmtId="0" fontId="0" fillId="0" borderId="23" xfId="0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vertical="top"/>
    </xf>
    <xf numFmtId="0" fontId="0" fillId="0" borderId="24" xfId="0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20" xfId="0" applyNumberFormat="1" applyFont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wrapText="1" shrinkToFit="1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9" fontId="0" fillId="0" borderId="12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vertical="top"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0" fontId="5" fillId="0" borderId="20" xfId="0" applyFont="1" applyBorder="1" applyAlignment="1">
      <alignment wrapText="1"/>
    </xf>
    <xf numFmtId="172" fontId="5" fillId="0" borderId="16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0" fillId="0" borderId="25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0" fontId="4" fillId="0" borderId="27" xfId="0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171" fontId="8" fillId="0" borderId="11" xfId="58" applyFont="1" applyBorder="1" applyAlignment="1">
      <alignment horizontal="center" wrapText="1"/>
    </xf>
    <xf numFmtId="9" fontId="5" fillId="0" borderId="16" xfId="55" applyFont="1" applyBorder="1" applyAlignment="1">
      <alignment/>
    </xf>
    <xf numFmtId="9" fontId="5" fillId="0" borderId="10" xfId="55" applyFont="1" applyBorder="1" applyAlignment="1">
      <alignment/>
    </xf>
    <xf numFmtId="9" fontId="5" fillId="0" borderId="12" xfId="55" applyFont="1" applyBorder="1" applyAlignment="1">
      <alignment/>
    </xf>
    <xf numFmtId="9" fontId="0" fillId="0" borderId="11" xfId="55" applyFont="1" applyBorder="1" applyAlignment="1">
      <alignment/>
    </xf>
    <xf numFmtId="9" fontId="0" fillId="0" borderId="10" xfId="55" applyFont="1" applyBorder="1" applyAlignment="1">
      <alignment/>
    </xf>
    <xf numFmtId="9" fontId="0" fillId="0" borderId="16" xfId="55" applyFont="1" applyBorder="1" applyAlignment="1">
      <alignment/>
    </xf>
    <xf numFmtId="9" fontId="0" fillId="0" borderId="23" xfId="55" applyFont="1" applyBorder="1" applyAlignment="1">
      <alignment/>
    </xf>
    <xf numFmtId="9" fontId="0" fillId="0" borderId="24" xfId="55" applyFont="1" applyBorder="1" applyAlignment="1">
      <alignment/>
    </xf>
    <xf numFmtId="9" fontId="0" fillId="0" borderId="12" xfId="55" applyFont="1" applyBorder="1" applyAlignment="1">
      <alignment/>
    </xf>
    <xf numFmtId="9" fontId="0" fillId="0" borderId="17" xfId="55" applyFont="1" applyBorder="1" applyAlignment="1">
      <alignment/>
    </xf>
    <xf numFmtId="9" fontId="0" fillId="0" borderId="13" xfId="55" applyFont="1" applyBorder="1" applyAlignment="1">
      <alignment/>
    </xf>
    <xf numFmtId="9" fontId="0" fillId="0" borderId="20" xfId="55" applyFont="1" applyBorder="1" applyAlignment="1">
      <alignment/>
    </xf>
    <xf numFmtId="179" fontId="5" fillId="0" borderId="16" xfId="55" applyNumberFormat="1" applyFont="1" applyBorder="1" applyAlignment="1">
      <alignment/>
    </xf>
    <xf numFmtId="179" fontId="5" fillId="0" borderId="11" xfId="55" applyNumberFormat="1" applyFont="1" applyBorder="1" applyAlignment="1">
      <alignment/>
    </xf>
    <xf numFmtId="179" fontId="5" fillId="0" borderId="10" xfId="55" applyNumberFormat="1" applyFont="1" applyBorder="1" applyAlignment="1">
      <alignment/>
    </xf>
    <xf numFmtId="179" fontId="5" fillId="0" borderId="12" xfId="55" applyNumberFormat="1" applyFont="1" applyBorder="1" applyAlignment="1">
      <alignment/>
    </xf>
    <xf numFmtId="172" fontId="0" fillId="0" borderId="0" xfId="0" applyNumberFormat="1" applyFont="1" applyAlignment="1">
      <alignment/>
    </xf>
    <xf numFmtId="183" fontId="5" fillId="0" borderId="0" xfId="0" applyNumberFormat="1" applyFont="1" applyBorder="1" applyAlignment="1">
      <alignment/>
    </xf>
    <xf numFmtId="183" fontId="5" fillId="0" borderId="26" xfId="0" applyNumberFormat="1" applyFont="1" applyBorder="1" applyAlignment="1">
      <alignment/>
    </xf>
    <xf numFmtId="183" fontId="5" fillId="0" borderId="16" xfId="0" applyNumberFormat="1" applyFont="1" applyBorder="1" applyAlignment="1">
      <alignment/>
    </xf>
    <xf numFmtId="183" fontId="5" fillId="0" borderId="11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183" fontId="5" fillId="0" borderId="20" xfId="0" applyNumberFormat="1" applyFont="1" applyBorder="1" applyAlignment="1">
      <alignment horizontal="right"/>
    </xf>
    <xf numFmtId="183" fontId="5" fillId="0" borderId="28" xfId="0" applyNumberFormat="1" applyFont="1" applyBorder="1" applyAlignment="1">
      <alignment horizontal="right"/>
    </xf>
    <xf numFmtId="183" fontId="5" fillId="0" borderId="13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0" fillId="0" borderId="26" xfId="0" applyNumberFormat="1" applyFont="1" applyBorder="1" applyAlignment="1">
      <alignment horizontal="right"/>
    </xf>
    <xf numFmtId="183" fontId="5" fillId="0" borderId="25" xfId="0" applyNumberFormat="1" applyFont="1" applyBorder="1" applyAlignment="1">
      <alignment horizontal="right"/>
    </xf>
    <xf numFmtId="183" fontId="5" fillId="0" borderId="26" xfId="0" applyNumberFormat="1" applyFont="1" applyBorder="1" applyAlignment="1">
      <alignment horizontal="right"/>
    </xf>
    <xf numFmtId="183" fontId="5" fillId="0" borderId="23" xfId="0" applyNumberFormat="1" applyFont="1" applyBorder="1" applyAlignment="1">
      <alignment horizontal="right"/>
    </xf>
    <xf numFmtId="177" fontId="8" fillId="0" borderId="11" xfId="58" applyNumberFormat="1" applyFont="1" applyFill="1" applyBorder="1" applyAlignment="1">
      <alignment horizontal="center" wrapText="1"/>
    </xf>
    <xf numFmtId="177" fontId="9" fillId="0" borderId="11" xfId="58" applyNumberFormat="1" applyFont="1" applyFill="1" applyBorder="1" applyAlignment="1">
      <alignment horizontal="center" wrapText="1"/>
    </xf>
    <xf numFmtId="172" fontId="9" fillId="0" borderId="11" xfId="58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9" fillId="0" borderId="11" xfId="58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71" fontId="9" fillId="0" borderId="16" xfId="58" applyFont="1" applyBorder="1" applyAlignment="1">
      <alignment wrapText="1"/>
    </xf>
    <xf numFmtId="171" fontId="9" fillId="0" borderId="10" xfId="58" applyFont="1" applyBorder="1" applyAlignment="1">
      <alignment wrapText="1"/>
    </xf>
    <xf numFmtId="171" fontId="9" fillId="0" borderId="12" xfId="58" applyFont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2700000" scaled="1"/>
            </a:gra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Долг!$B$4:$B$4</c:f>
              <c:strCache/>
            </c:strRef>
          </c:cat>
          <c:val>
            <c:numRef>
              <c:f>Долг!#REF!</c:f>
            </c:numRef>
          </c:val>
        </c:ser>
        <c:axId val="60425462"/>
        <c:axId val="6958247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3366"/>
                        </a:solidFill>
                      </a:rPr>
                      <a:t> 
%   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3366"/>
                        </a:solidFill>
                      </a:rPr>
                      <a:t> 13,3%   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3366"/>
                        </a:solidFill>
                      </a:rPr>
                      <a:t> 14,9%  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3366"/>
                        </a:solidFill>
                      </a:rPr>
                      <a:t> 13,2%   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Долг!$B$4:$B$4</c:f>
              <c:strCache/>
            </c:strRef>
          </c:cat>
          <c:val>
            <c:numRef>
              <c:f>Долг!#REF!</c:f>
            </c:numRef>
          </c:val>
          <c:smooth val="0"/>
        </c:ser>
        <c:axId val="62624224"/>
        <c:axId val="26747105"/>
      </c:line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3366"/>
                </a:solidFill>
              </a:defRPr>
            </a:pPr>
          </a:p>
        </c:txPr>
        <c:crossAx val="6958247"/>
        <c:crosses val="autoZero"/>
        <c:auto val="0"/>
        <c:lblOffset val="100"/>
        <c:tickLblSkip val="1"/>
        <c:noMultiLvlLbl val="0"/>
      </c:catAx>
      <c:valAx>
        <c:axId val="6958247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3366"/>
            </a:solidFill>
          </a:ln>
        </c:spPr>
        <c:crossAx val="60425462"/>
        <c:crossesAt val="1"/>
        <c:crossBetween val="between"/>
        <c:dispUnits/>
      </c:valAx>
      <c:catAx>
        <c:axId val="62624224"/>
        <c:scaling>
          <c:orientation val="minMax"/>
        </c:scaling>
        <c:axPos val="b"/>
        <c:delete val="1"/>
        <c:majorTickMark val="out"/>
        <c:minorTickMark val="none"/>
        <c:tickLblPos val="none"/>
        <c:crossAx val="26747105"/>
        <c:crosses val="autoZero"/>
        <c:auto val="0"/>
        <c:lblOffset val="100"/>
        <c:tickLblSkip val="1"/>
        <c:noMultiLvlLbl val="0"/>
      </c:catAx>
      <c:valAx>
        <c:axId val="26747105"/>
        <c:scaling>
          <c:orientation val="minMax"/>
        </c:scaling>
        <c:axPos val="l"/>
        <c:delete val="1"/>
        <c:majorTickMark val="out"/>
        <c:minorTickMark val="none"/>
        <c:tickLblPos val="none"/>
        <c:crossAx val="62624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0808"/>
                  </a:gs>
                  <a:gs pos="30000">
                    <a:srgbClr val="FF0300"/>
                  </a:gs>
                  <a:gs pos="55000">
                    <a:srgbClr val="FF7A00"/>
                  </a:gs>
                  <a:gs pos="100000">
                    <a:srgbClr val="FFF200"/>
                  </a:gs>
                </a:gsLst>
                <a:lin ang="18900000" scaled="1"/>
              </a:gradFill>
              <a:ln w="12700">
                <a:solidFill>
                  <a:srgbClr val="9933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D0808"/>
                  </a:gs>
                  <a:gs pos="30000">
                    <a:srgbClr val="FF0300"/>
                  </a:gs>
                  <a:gs pos="55000">
                    <a:srgbClr val="FF7A00"/>
                  </a:gs>
                  <a:gs pos="100000">
                    <a:srgbClr val="FFF200"/>
                  </a:gs>
                </a:gsLst>
                <a:lin ang="18900000" scaled="1"/>
              </a:gra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Долг!$B$6:$B$6</c:f>
            </c:numRef>
          </c:cat>
          <c:val>
            <c:numRef>
              <c:f>Долг!$B$7:$B$7</c:f>
              <c:numCache/>
            </c:numRef>
          </c:val>
        </c:ser>
        <c:overlap val="100"/>
        <c:axId val="39397354"/>
        <c:axId val="19031867"/>
      </c:barChart>
      <c:catAx>
        <c:axId val="393973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800000"/>
                </a:solidFill>
              </a:defRPr>
            </a:pPr>
          </a:p>
        </c:txPr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orientation val="minMax"/>
        </c:scaling>
        <c:axPos val="b"/>
        <c:delete val="1"/>
        <c:majorTickMark val="out"/>
        <c:minorTickMark val="none"/>
        <c:tickLblPos val="none"/>
        <c:crossAx val="39397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7629525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9525" y="76295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zoomScalePageLayoutView="0" workbookViewId="0" topLeftCell="A1">
      <selection activeCell="B95" sqref="B95"/>
    </sheetView>
  </sheetViews>
  <sheetFormatPr defaultColWidth="9.00390625" defaultRowHeight="12.75"/>
  <cols>
    <col min="1" max="1" width="3.75390625" style="8" customWidth="1"/>
    <col min="2" max="2" width="48.875" style="0" customWidth="1"/>
    <col min="3" max="3" width="13.125" style="0" customWidth="1"/>
    <col min="4" max="4" width="6.875" style="0" customWidth="1"/>
    <col min="5" max="5" width="13.25390625" style="0" customWidth="1"/>
    <col min="6" max="6" width="6.875" style="0" customWidth="1"/>
    <col min="7" max="7" width="12.375" style="0" customWidth="1"/>
    <col min="8" max="8" width="7.00390625" style="0" customWidth="1"/>
    <col min="9" max="9" width="11.875" style="0" customWidth="1"/>
    <col min="10" max="10" width="7.125" style="0" customWidth="1"/>
  </cols>
  <sheetData>
    <row r="1" spans="1:10" ht="20.25">
      <c r="A1" s="122" t="s">
        <v>161</v>
      </c>
      <c r="B1" s="122"/>
      <c r="C1" s="122"/>
      <c r="D1" s="122"/>
      <c r="E1" s="122"/>
      <c r="F1" s="27"/>
      <c r="G1" s="1"/>
      <c r="H1" s="1"/>
      <c r="I1" s="1"/>
      <c r="J1" s="1"/>
    </row>
    <row r="2" spans="1:10" ht="20.25">
      <c r="A2" s="122" t="s">
        <v>162</v>
      </c>
      <c r="B2" s="122"/>
      <c r="C2" s="122"/>
      <c r="D2" s="122"/>
      <c r="E2" s="122"/>
      <c r="F2" s="27"/>
      <c r="I2" s="1"/>
      <c r="J2" s="1"/>
    </row>
    <row r="3" ht="13.5" thickBot="1">
      <c r="I3" t="s">
        <v>110</v>
      </c>
    </row>
    <row r="4" spans="1:10" s="30" customFormat="1" ht="26.25" customHeight="1" thickBot="1">
      <c r="A4" s="28"/>
      <c r="B4" s="74" t="s">
        <v>28</v>
      </c>
      <c r="C4" s="65" t="s">
        <v>93</v>
      </c>
      <c r="D4" s="48" t="s">
        <v>95</v>
      </c>
      <c r="E4" s="48" t="s">
        <v>94</v>
      </c>
      <c r="F4" s="48" t="s">
        <v>95</v>
      </c>
      <c r="G4" s="15">
        <v>2009</v>
      </c>
      <c r="H4" s="21" t="s">
        <v>95</v>
      </c>
      <c r="I4" s="21">
        <v>2010</v>
      </c>
      <c r="J4" s="75" t="s">
        <v>95</v>
      </c>
    </row>
    <row r="5" spans="1:10" s="30" customFormat="1" ht="25.5" customHeight="1" thickBot="1">
      <c r="A5" s="31">
        <v>1</v>
      </c>
      <c r="B5" s="32" t="s">
        <v>29</v>
      </c>
      <c r="C5" s="107">
        <v>869433</v>
      </c>
      <c r="D5" s="97">
        <f>C5/22779280.7</f>
        <v>0.03816771088825469</v>
      </c>
      <c r="E5" s="104">
        <v>1114456.3</v>
      </c>
      <c r="F5" s="97">
        <f>E5/23885137.2</f>
        <v>0.04665898674427543</v>
      </c>
      <c r="G5" s="15">
        <v>1099940.2</v>
      </c>
      <c r="H5" s="21">
        <f>G5/24337345.5*100</f>
        <v>4.5195569911270725</v>
      </c>
      <c r="I5" s="21">
        <v>1174432.8</v>
      </c>
      <c r="J5" s="18">
        <f>I5/25906234.7*100</f>
        <v>4.533398286552233</v>
      </c>
    </row>
    <row r="6" spans="1:10" s="30" customFormat="1" ht="32.25" customHeight="1" thickBot="1">
      <c r="A6" s="28">
        <v>3</v>
      </c>
      <c r="B6" s="35" t="s">
        <v>30</v>
      </c>
      <c r="C6" s="108">
        <v>1270747.8</v>
      </c>
      <c r="D6" s="97">
        <f>C6/22779280.7</f>
        <v>0.05578524698543269</v>
      </c>
      <c r="E6" s="105">
        <v>1510318.4</v>
      </c>
      <c r="F6" s="97">
        <f>E6/23885137.2</f>
        <v>0.06323256120965468</v>
      </c>
      <c r="G6" s="26">
        <v>1018622.7</v>
      </c>
      <c r="H6" s="21">
        <f aca="true" t="shared" si="0" ref="H6:H17">G6/24337345.5*100</f>
        <v>4.185430576231084</v>
      </c>
      <c r="I6" s="21">
        <v>1097124.8</v>
      </c>
      <c r="J6" s="18">
        <f aca="true" t="shared" si="1" ref="J6:J17">I6/25906234.7*100</f>
        <v>4.234983635039793</v>
      </c>
    </row>
    <row r="7" spans="1:10" s="30" customFormat="1" ht="21" customHeight="1" thickBot="1">
      <c r="A7" s="31">
        <v>4</v>
      </c>
      <c r="B7" s="32" t="s">
        <v>31</v>
      </c>
      <c r="C7" s="107">
        <v>4752600.4</v>
      </c>
      <c r="D7" s="97">
        <f>C7/22779280.7</f>
        <v>0.20863698299305827</v>
      </c>
      <c r="E7" s="105">
        <v>3849470.2</v>
      </c>
      <c r="F7" s="97">
        <f>E7/23885137.2</f>
        <v>0.16116592371929103</v>
      </c>
      <c r="G7" s="20">
        <v>4127897.7</v>
      </c>
      <c r="H7" s="21">
        <f t="shared" si="0"/>
        <v>16.961166533137316</v>
      </c>
      <c r="I7" s="21">
        <v>4294375.2</v>
      </c>
      <c r="J7" s="18">
        <f t="shared" si="1"/>
        <v>16.576608873230043</v>
      </c>
    </row>
    <row r="8" spans="1:10" s="30" customFormat="1" ht="24" customHeight="1" thickBot="1">
      <c r="A8" s="38" t="s">
        <v>113</v>
      </c>
      <c r="B8" s="33" t="s">
        <v>114</v>
      </c>
      <c r="C8" s="109">
        <v>707641.2</v>
      </c>
      <c r="D8" s="97">
        <f>C8/22779280.7</f>
        <v>0.031065124896590787</v>
      </c>
      <c r="E8" s="105">
        <v>105392</v>
      </c>
      <c r="F8" s="97">
        <f>E8/23885137.2</f>
        <v>0.004412451103693054</v>
      </c>
      <c r="G8" s="18">
        <v>101078</v>
      </c>
      <c r="H8" s="21">
        <f t="shared" si="0"/>
        <v>0.41532056156247604</v>
      </c>
      <c r="I8" s="24">
        <v>118484</v>
      </c>
      <c r="J8" s="18">
        <f t="shared" si="1"/>
        <v>0.4573570855513017</v>
      </c>
    </row>
    <row r="9" spans="1:11" s="30" customFormat="1" ht="30" customHeight="1" thickBot="1">
      <c r="A9" s="38" t="s">
        <v>115</v>
      </c>
      <c r="B9" s="36" t="s">
        <v>116</v>
      </c>
      <c r="C9" s="110">
        <v>66134</v>
      </c>
      <c r="D9" s="97">
        <f>C9/22779280.7</f>
        <v>0.0029032523401847365</v>
      </c>
      <c r="E9" s="106">
        <v>79979.8</v>
      </c>
      <c r="F9" s="97">
        <f>E9/23885137.2</f>
        <v>0.0033485175040150073</v>
      </c>
      <c r="G9" s="16">
        <v>85701.1</v>
      </c>
      <c r="H9" s="21">
        <f t="shared" si="0"/>
        <v>0.35213823956273294</v>
      </c>
      <c r="I9" s="22">
        <v>91300.8</v>
      </c>
      <c r="J9" s="18">
        <f t="shared" si="1"/>
        <v>0.3524279041600747</v>
      </c>
      <c r="K9" s="40"/>
    </row>
    <row r="10" spans="1:11" s="30" customFormat="1" ht="15.75" customHeight="1" hidden="1" thickBot="1">
      <c r="A10" s="39"/>
      <c r="B10" s="41"/>
      <c r="C10" s="111"/>
      <c r="D10" s="85"/>
      <c r="E10" s="106"/>
      <c r="F10" s="97"/>
      <c r="G10" s="16"/>
      <c r="H10" s="21">
        <f t="shared" si="0"/>
        <v>0</v>
      </c>
      <c r="I10" s="22"/>
      <c r="J10" s="18">
        <f t="shared" si="1"/>
        <v>0</v>
      </c>
      <c r="K10" s="40"/>
    </row>
    <row r="11" spans="1:10" s="30" customFormat="1" ht="13.5" thickBot="1">
      <c r="A11" s="38" t="s">
        <v>117</v>
      </c>
      <c r="B11" s="34" t="s">
        <v>107</v>
      </c>
      <c r="C11" s="112">
        <v>1246691.7</v>
      </c>
      <c r="D11" s="98">
        <f>C11/22779280.7</f>
        <v>0.05472919520237529</v>
      </c>
      <c r="E11" s="105">
        <v>1381548</v>
      </c>
      <c r="F11" s="98">
        <f>E11/23885137.2</f>
        <v>0.057841325692698974</v>
      </c>
      <c r="G11" s="18">
        <v>1389599</v>
      </c>
      <c r="H11" s="21">
        <f t="shared" si="0"/>
        <v>5.709739379752817</v>
      </c>
      <c r="I11" s="24">
        <v>1500884</v>
      </c>
      <c r="J11" s="18">
        <f t="shared" si="1"/>
        <v>5.793524290120016</v>
      </c>
    </row>
    <row r="12" spans="1:10" s="30" customFormat="1" ht="16.5" customHeight="1" hidden="1" thickBot="1">
      <c r="A12" s="39"/>
      <c r="B12" s="41"/>
      <c r="C12" s="111"/>
      <c r="D12" s="86"/>
      <c r="E12" s="106"/>
      <c r="F12" s="99"/>
      <c r="G12" s="16"/>
      <c r="H12" s="77">
        <f t="shared" si="0"/>
        <v>0</v>
      </c>
      <c r="I12" s="25"/>
      <c r="J12" s="16">
        <f t="shared" si="1"/>
        <v>0</v>
      </c>
    </row>
    <row r="13" spans="1:10" s="30" customFormat="1" ht="12.75">
      <c r="A13" s="38" t="s">
        <v>118</v>
      </c>
      <c r="B13" s="34" t="s">
        <v>119</v>
      </c>
      <c r="C13" s="112">
        <v>317918.6</v>
      </c>
      <c r="D13" s="97">
        <f>C13/22779280.7</f>
        <v>0.013956481075366001</v>
      </c>
      <c r="E13" s="102">
        <v>381375</v>
      </c>
      <c r="F13" s="97">
        <f>E13/23885137.2</f>
        <v>0.015967042466894434</v>
      </c>
      <c r="G13" s="76">
        <v>382707</v>
      </c>
      <c r="H13" s="20">
        <f t="shared" si="0"/>
        <v>1.5725092122310547</v>
      </c>
      <c r="I13" s="78">
        <v>394662</v>
      </c>
      <c r="J13" s="17">
        <f t="shared" si="1"/>
        <v>1.5234247839189075</v>
      </c>
    </row>
    <row r="14" spans="1:10" s="30" customFormat="1" ht="13.5" thickBot="1">
      <c r="A14" s="42"/>
      <c r="B14" s="37" t="s">
        <v>120</v>
      </c>
      <c r="C14" s="113"/>
      <c r="D14" s="87"/>
      <c r="E14" s="103"/>
      <c r="F14" s="100"/>
      <c r="G14" s="79"/>
      <c r="H14" s="26"/>
      <c r="I14" s="79"/>
      <c r="J14" s="19">
        <f t="shared" si="1"/>
        <v>0</v>
      </c>
    </row>
    <row r="15" spans="1:10" s="30" customFormat="1" ht="22.5" customHeight="1" thickBot="1">
      <c r="A15" s="38" t="s">
        <v>121</v>
      </c>
      <c r="B15" s="34" t="s">
        <v>122</v>
      </c>
      <c r="C15" s="112">
        <v>2693356</v>
      </c>
      <c r="D15" s="97">
        <f>C15/22779280.7</f>
        <v>0.11823709604667193</v>
      </c>
      <c r="E15" s="104">
        <v>2750188</v>
      </c>
      <c r="F15" s="97">
        <f>E15/23885137.2</f>
        <v>0.11514223163013693</v>
      </c>
      <c r="G15" s="17">
        <v>2903282</v>
      </c>
      <c r="H15" s="21">
        <f t="shared" si="0"/>
        <v>11.929328940167283</v>
      </c>
      <c r="I15" s="23">
        <v>3121790</v>
      </c>
      <c r="J15" s="18">
        <f t="shared" si="1"/>
        <v>12.050342460612388</v>
      </c>
    </row>
    <row r="16" spans="1:10" s="30" customFormat="1" ht="13.5" thickBot="1">
      <c r="A16" s="43" t="s">
        <v>123</v>
      </c>
      <c r="B16" s="34" t="s">
        <v>108</v>
      </c>
      <c r="C16" s="114">
        <v>3526207.2</v>
      </c>
      <c r="D16" s="97">
        <f>C16/22779280.7</f>
        <v>0.1547988826530418</v>
      </c>
      <c r="E16" s="104">
        <v>4080411.4</v>
      </c>
      <c r="F16" s="97">
        <f>E16/23885137.2</f>
        <v>0.17083474822995784</v>
      </c>
      <c r="G16" s="17">
        <v>4379061.4</v>
      </c>
      <c r="H16" s="21">
        <f t="shared" si="0"/>
        <v>17.993175960788328</v>
      </c>
      <c r="I16" s="23">
        <v>4682768</v>
      </c>
      <c r="J16" s="18">
        <f t="shared" si="1"/>
        <v>18.075834077115037</v>
      </c>
    </row>
    <row r="17" spans="1:10" s="30" customFormat="1" ht="13.5" thickBot="1">
      <c r="A17" s="38" t="s">
        <v>124</v>
      </c>
      <c r="B17" s="34" t="s">
        <v>103</v>
      </c>
      <c r="C17" s="114">
        <v>7328550.8</v>
      </c>
      <c r="D17" s="97">
        <f>C17/22779280.7</f>
        <v>0.32172002691902385</v>
      </c>
      <c r="E17" s="104">
        <f>SUM(E19:E87)</f>
        <v>8631998.100000001</v>
      </c>
      <c r="F17" s="97">
        <f>E17/23885137.2</f>
        <v>0.36139621169938274</v>
      </c>
      <c r="G17" s="17">
        <v>8849456.4</v>
      </c>
      <c r="H17" s="21">
        <f t="shared" si="0"/>
        <v>36.36163360543984</v>
      </c>
      <c r="I17" s="23">
        <v>9430413.1</v>
      </c>
      <c r="J17" s="18">
        <f t="shared" si="1"/>
        <v>36.40209860370021</v>
      </c>
    </row>
    <row r="18" spans="1:10" s="30" customFormat="1" ht="13.5" hidden="1" thickBot="1">
      <c r="A18" s="44"/>
      <c r="B18" s="36" t="s">
        <v>112</v>
      </c>
      <c r="C18" s="71"/>
      <c r="D18" s="85"/>
      <c r="E18" s="45"/>
      <c r="F18" s="20"/>
      <c r="G18" s="19"/>
      <c r="H18" s="25"/>
      <c r="I18" s="25"/>
      <c r="J18" s="29"/>
    </row>
    <row r="19" spans="1:10" s="30" customFormat="1" ht="38.25" customHeight="1" hidden="1" thickBot="1">
      <c r="A19" s="46" t="s">
        <v>111</v>
      </c>
      <c r="B19" s="47" t="s">
        <v>145</v>
      </c>
      <c r="C19" s="48">
        <v>1655741</v>
      </c>
      <c r="D19" s="88"/>
      <c r="E19" s="48">
        <v>1230496</v>
      </c>
      <c r="F19" s="29"/>
      <c r="G19" s="16">
        <f>E19/C19*100</f>
        <v>74.31693725045162</v>
      </c>
      <c r="H19" s="22"/>
      <c r="I19" s="22" t="e">
        <f>E19/#REF!*100</f>
        <v>#REF!</v>
      </c>
      <c r="J19" s="29"/>
    </row>
    <row r="20" spans="1:10" s="30" customFormat="1" ht="34.5" customHeight="1" hidden="1" thickBot="1">
      <c r="A20" s="49" t="s">
        <v>128</v>
      </c>
      <c r="B20" s="50" t="s">
        <v>125</v>
      </c>
      <c r="C20" s="29"/>
      <c r="D20" s="89"/>
      <c r="E20" s="29"/>
      <c r="F20" s="29"/>
      <c r="G20" s="18"/>
      <c r="H20" s="24"/>
      <c r="I20" s="24"/>
      <c r="J20" s="29"/>
    </row>
    <row r="21" spans="1:10" s="30" customFormat="1" ht="20.25" customHeight="1" hidden="1" thickBot="1">
      <c r="A21" s="51" t="s">
        <v>129</v>
      </c>
      <c r="B21" s="47" t="s">
        <v>163</v>
      </c>
      <c r="C21" s="48">
        <v>111382.5</v>
      </c>
      <c r="D21" s="90"/>
      <c r="E21" s="52">
        <v>138542</v>
      </c>
      <c r="F21" s="52"/>
      <c r="G21" s="17">
        <f>E21/C21*100</f>
        <v>124.38399209929747</v>
      </c>
      <c r="H21" s="23"/>
      <c r="I21" s="23" t="e">
        <f>E21/#REF!*100</f>
        <v>#REF!</v>
      </c>
      <c r="J21" s="29"/>
    </row>
    <row r="22" spans="1:10" s="30" customFormat="1" ht="13.5" hidden="1" thickBot="1">
      <c r="A22" s="53" t="s">
        <v>130</v>
      </c>
      <c r="B22" s="52" t="s">
        <v>106</v>
      </c>
      <c r="C22" s="52"/>
      <c r="D22" s="91"/>
      <c r="E22" s="54"/>
      <c r="F22" s="54"/>
      <c r="G22" s="55"/>
      <c r="H22" s="72"/>
      <c r="I22" s="23"/>
      <c r="J22" s="29"/>
    </row>
    <row r="23" spans="1:10" s="30" customFormat="1" ht="13.5" hidden="1" thickBot="1">
      <c r="A23" s="56"/>
      <c r="B23" s="45" t="s">
        <v>105</v>
      </c>
      <c r="C23" s="45">
        <v>30000</v>
      </c>
      <c r="D23" s="92"/>
      <c r="E23" s="57">
        <v>200000</v>
      </c>
      <c r="F23" s="57"/>
      <c r="G23" s="58">
        <f>E23/C23*100</f>
        <v>666.6666666666667</v>
      </c>
      <c r="H23" s="73"/>
      <c r="I23" s="25" t="e">
        <f>E23/#REF!*100</f>
        <v>#REF!</v>
      </c>
      <c r="J23" s="29"/>
    </row>
    <row r="24" spans="1:10" s="30" customFormat="1" ht="26.25" hidden="1" thickBot="1">
      <c r="A24" s="51" t="s">
        <v>131</v>
      </c>
      <c r="B24" s="47" t="s">
        <v>127</v>
      </c>
      <c r="C24" s="48">
        <v>10000</v>
      </c>
      <c r="D24" s="93"/>
      <c r="E24" s="45">
        <v>10000</v>
      </c>
      <c r="F24" s="29"/>
      <c r="G24" s="16">
        <f>E24/C24*100</f>
        <v>100</v>
      </c>
      <c r="H24" s="22"/>
      <c r="I24" s="23" t="e">
        <f>E24/#REF!*100</f>
        <v>#REF!</v>
      </c>
      <c r="J24" s="29"/>
    </row>
    <row r="25" spans="1:10" s="30" customFormat="1" ht="39" hidden="1" thickBot="1">
      <c r="A25" s="46" t="s">
        <v>132</v>
      </c>
      <c r="B25" s="47" t="s">
        <v>165</v>
      </c>
      <c r="C25" s="48">
        <v>78000</v>
      </c>
      <c r="D25" s="88"/>
      <c r="E25" s="48"/>
      <c r="F25" s="48"/>
      <c r="G25" s="18">
        <f>E25/C25*100</f>
        <v>0</v>
      </c>
      <c r="H25" s="23"/>
      <c r="I25" s="23" t="e">
        <f>E25/#REF!*100</f>
        <v>#REF!</v>
      </c>
      <c r="J25" s="29"/>
    </row>
    <row r="26" spans="1:10" s="30" customFormat="1" ht="66" customHeight="1" hidden="1" thickBot="1">
      <c r="A26" s="46" t="s">
        <v>32</v>
      </c>
      <c r="B26" s="59" t="s">
        <v>18</v>
      </c>
      <c r="C26" s="48">
        <v>80000</v>
      </c>
      <c r="D26" s="94"/>
      <c r="E26" s="60">
        <v>175000</v>
      </c>
      <c r="F26" s="60"/>
      <c r="G26" s="18">
        <f>E26/C26*100</f>
        <v>218.75</v>
      </c>
      <c r="H26" s="23"/>
      <c r="I26" s="23" t="e">
        <f>E26/#REF!*100</f>
        <v>#REF!</v>
      </c>
      <c r="J26" s="29"/>
    </row>
    <row r="27" spans="1:10" s="30" customFormat="1" ht="26.25" hidden="1" thickBot="1">
      <c r="A27" s="46" t="s">
        <v>133</v>
      </c>
      <c r="B27" s="59" t="s">
        <v>53</v>
      </c>
      <c r="C27" s="48"/>
      <c r="D27" s="94"/>
      <c r="E27" s="60">
        <v>40004.8</v>
      </c>
      <c r="F27" s="61"/>
      <c r="G27" s="16"/>
      <c r="H27" s="22"/>
      <c r="I27" s="23"/>
      <c r="J27" s="29"/>
    </row>
    <row r="28" spans="1:10" s="30" customFormat="1" ht="26.25" hidden="1" thickBot="1">
      <c r="A28" s="46" t="s">
        <v>155</v>
      </c>
      <c r="B28" s="59" t="s">
        <v>51</v>
      </c>
      <c r="C28" s="48">
        <v>3579</v>
      </c>
      <c r="D28" s="94"/>
      <c r="E28" s="60"/>
      <c r="F28" s="60"/>
      <c r="G28" s="18"/>
      <c r="H28" s="23"/>
      <c r="I28" s="23" t="e">
        <f>E28/#REF!*100</f>
        <v>#REF!</v>
      </c>
      <c r="J28" s="29"/>
    </row>
    <row r="29" spans="1:10" s="30" customFormat="1" ht="26.25" hidden="1" thickBot="1">
      <c r="A29" s="46" t="s">
        <v>123</v>
      </c>
      <c r="B29" s="47" t="s">
        <v>147</v>
      </c>
      <c r="C29" s="48">
        <v>125000</v>
      </c>
      <c r="D29" s="94"/>
      <c r="E29" s="60">
        <v>350000</v>
      </c>
      <c r="F29" s="61"/>
      <c r="G29" s="16">
        <f>E29/C29*100</f>
        <v>280</v>
      </c>
      <c r="H29" s="22"/>
      <c r="I29" s="23" t="e">
        <f>E29/#REF!*100</f>
        <v>#REF!</v>
      </c>
      <c r="J29" s="29"/>
    </row>
    <row r="30" spans="1:10" s="30" customFormat="1" ht="51.75" hidden="1" thickBot="1">
      <c r="A30" s="62" t="s">
        <v>124</v>
      </c>
      <c r="B30" s="47" t="s">
        <v>167</v>
      </c>
      <c r="C30" s="48">
        <v>168230</v>
      </c>
      <c r="D30" s="88"/>
      <c r="E30" s="48">
        <v>170000</v>
      </c>
      <c r="F30" s="48"/>
      <c r="G30" s="18">
        <f>E30/C30*100</f>
        <v>101.05213101111575</v>
      </c>
      <c r="H30" s="23"/>
      <c r="I30" s="23" t="e">
        <f>E30/#REF!*100</f>
        <v>#REF!</v>
      </c>
      <c r="J30" s="29"/>
    </row>
    <row r="31" spans="1:10" s="30" customFormat="1" ht="51.75" hidden="1" thickBot="1">
      <c r="A31" s="62" t="s">
        <v>134</v>
      </c>
      <c r="B31" s="47" t="s">
        <v>146</v>
      </c>
      <c r="C31" s="48">
        <v>33000</v>
      </c>
      <c r="D31" s="88"/>
      <c r="E31" s="48"/>
      <c r="F31" s="29"/>
      <c r="G31" s="16"/>
      <c r="H31" s="22"/>
      <c r="I31" s="23"/>
      <c r="J31" s="29"/>
    </row>
    <row r="32" spans="1:10" s="30" customFormat="1" ht="64.5" hidden="1" thickBot="1">
      <c r="A32" s="62" t="s">
        <v>33</v>
      </c>
      <c r="B32" s="47" t="s">
        <v>65</v>
      </c>
      <c r="C32" s="63">
        <v>9479</v>
      </c>
      <c r="D32" s="95"/>
      <c r="E32" s="48"/>
      <c r="F32" s="48"/>
      <c r="G32" s="18"/>
      <c r="H32" s="23"/>
      <c r="I32" s="23"/>
      <c r="J32" s="29"/>
    </row>
    <row r="33" spans="1:10" s="30" customFormat="1" ht="26.25" hidden="1" thickBot="1">
      <c r="A33" s="62" t="s">
        <v>156</v>
      </c>
      <c r="B33" s="47" t="s">
        <v>166</v>
      </c>
      <c r="C33" s="63"/>
      <c r="D33" s="95"/>
      <c r="E33" s="48"/>
      <c r="F33" s="29"/>
      <c r="G33" s="16"/>
      <c r="H33" s="22"/>
      <c r="I33" s="23" t="e">
        <f>E33/#REF!*100</f>
        <v>#REF!</v>
      </c>
      <c r="J33" s="29"/>
    </row>
    <row r="34" spans="1:10" s="30" customFormat="1" ht="77.25" hidden="1" thickBot="1">
      <c r="A34" s="62" t="s">
        <v>160</v>
      </c>
      <c r="B34" s="47" t="s">
        <v>169</v>
      </c>
      <c r="C34" s="63"/>
      <c r="D34" s="95"/>
      <c r="E34" s="48"/>
      <c r="F34" s="48"/>
      <c r="G34" s="18"/>
      <c r="H34" s="23"/>
      <c r="I34" s="23" t="e">
        <f>E34/#REF!*100</f>
        <v>#REF!</v>
      </c>
      <c r="J34" s="29"/>
    </row>
    <row r="35" spans="1:10" s="30" customFormat="1" ht="77.25" hidden="1" thickBot="1">
      <c r="A35" s="62" t="s">
        <v>135</v>
      </c>
      <c r="B35" s="47" t="s">
        <v>20</v>
      </c>
      <c r="C35" s="63"/>
      <c r="D35" s="95"/>
      <c r="E35" s="48">
        <v>81700</v>
      </c>
      <c r="F35" s="29"/>
      <c r="G35" s="16"/>
      <c r="H35" s="22"/>
      <c r="I35" s="23"/>
      <c r="J35" s="29"/>
    </row>
    <row r="36" spans="1:10" s="30" customFormat="1" ht="39" hidden="1" thickBot="1">
      <c r="A36" s="62" t="s">
        <v>136</v>
      </c>
      <c r="B36" s="47" t="s">
        <v>21</v>
      </c>
      <c r="C36" s="63"/>
      <c r="D36" s="95"/>
      <c r="E36" s="48">
        <v>73000</v>
      </c>
      <c r="F36" s="48"/>
      <c r="G36" s="18"/>
      <c r="H36" s="23"/>
      <c r="I36" s="23"/>
      <c r="J36" s="29"/>
    </row>
    <row r="37" spans="1:10" s="30" customFormat="1" ht="51.75" hidden="1" thickBot="1">
      <c r="A37" s="62" t="s">
        <v>157</v>
      </c>
      <c r="B37" s="47" t="s">
        <v>22</v>
      </c>
      <c r="C37" s="63"/>
      <c r="D37" s="95"/>
      <c r="E37" s="48">
        <v>100000</v>
      </c>
      <c r="F37" s="29"/>
      <c r="G37" s="16"/>
      <c r="H37" s="22"/>
      <c r="I37" s="23"/>
      <c r="J37" s="29"/>
    </row>
    <row r="38" spans="1:10" s="30" customFormat="1" ht="108.75" customHeight="1" hidden="1" thickBot="1">
      <c r="A38" s="46" t="s">
        <v>158</v>
      </c>
      <c r="B38" s="47" t="s">
        <v>87</v>
      </c>
      <c r="C38" s="63"/>
      <c r="D38" s="95"/>
      <c r="E38" s="48"/>
      <c r="F38" s="48"/>
      <c r="G38" s="18"/>
      <c r="H38" s="23"/>
      <c r="I38" s="23"/>
      <c r="J38" s="29"/>
    </row>
    <row r="39" spans="1:10" s="30" customFormat="1" ht="80.25" customHeight="1" hidden="1" thickBot="1">
      <c r="A39" s="46" t="s">
        <v>159</v>
      </c>
      <c r="B39" s="47" t="s">
        <v>66</v>
      </c>
      <c r="C39" s="63"/>
      <c r="D39" s="95"/>
      <c r="E39" s="48"/>
      <c r="F39" s="29"/>
      <c r="G39" s="16"/>
      <c r="H39" s="22"/>
      <c r="I39" s="23"/>
      <c r="J39" s="29"/>
    </row>
    <row r="40" spans="1:10" s="30" customFormat="1" ht="39" hidden="1" thickBot="1">
      <c r="A40" s="62" t="s">
        <v>148</v>
      </c>
      <c r="B40" s="47" t="s">
        <v>23</v>
      </c>
      <c r="C40" s="63"/>
      <c r="D40" s="95"/>
      <c r="E40" s="48">
        <v>120000</v>
      </c>
      <c r="F40" s="48"/>
      <c r="G40" s="18"/>
      <c r="H40" s="23"/>
      <c r="I40" s="23" t="e">
        <f>E40/#REF!*100</f>
        <v>#REF!</v>
      </c>
      <c r="J40" s="29"/>
    </row>
    <row r="41" spans="1:10" s="30" customFormat="1" ht="26.25" hidden="1" thickBot="1">
      <c r="A41" s="62" t="s">
        <v>149</v>
      </c>
      <c r="B41" s="47" t="s">
        <v>24</v>
      </c>
      <c r="C41" s="63"/>
      <c r="D41" s="95"/>
      <c r="E41" s="48">
        <v>150000</v>
      </c>
      <c r="F41" s="29"/>
      <c r="G41" s="16"/>
      <c r="H41" s="22"/>
      <c r="I41" s="23"/>
      <c r="J41" s="29"/>
    </row>
    <row r="42" spans="1:10" s="30" customFormat="1" ht="39" hidden="1" thickBot="1">
      <c r="A42" s="46" t="s">
        <v>150</v>
      </c>
      <c r="B42" s="47" t="s">
        <v>57</v>
      </c>
      <c r="C42" s="63"/>
      <c r="D42" s="95"/>
      <c r="E42" s="48">
        <v>39500</v>
      </c>
      <c r="F42" s="48"/>
      <c r="G42" s="18"/>
      <c r="H42" s="23"/>
      <c r="I42" s="23"/>
      <c r="J42" s="29"/>
    </row>
    <row r="43" spans="1:10" s="30" customFormat="1" ht="39" hidden="1" thickBot="1">
      <c r="A43" s="46" t="s">
        <v>151</v>
      </c>
      <c r="B43" s="47" t="s">
        <v>71</v>
      </c>
      <c r="C43" s="63"/>
      <c r="D43" s="95"/>
      <c r="E43" s="48">
        <v>26600</v>
      </c>
      <c r="F43" s="48"/>
      <c r="G43" s="18"/>
      <c r="H43" s="23"/>
      <c r="I43" s="23" t="e">
        <f>E43/#REF!*100</f>
        <v>#REF!</v>
      </c>
      <c r="J43" s="29"/>
    </row>
    <row r="44" spans="1:10" s="30" customFormat="1" ht="51.75" hidden="1" thickBot="1">
      <c r="A44" s="46" t="s">
        <v>137</v>
      </c>
      <c r="B44" s="47" t="s">
        <v>62</v>
      </c>
      <c r="C44" s="63"/>
      <c r="D44" s="95"/>
      <c r="E44" s="48">
        <v>40000</v>
      </c>
      <c r="F44" s="48"/>
      <c r="G44" s="18"/>
      <c r="H44" s="23"/>
      <c r="I44" s="23" t="e">
        <f>E44/#REF!*100</f>
        <v>#REF!</v>
      </c>
      <c r="J44" s="29"/>
    </row>
    <row r="45" spans="1:10" s="30" customFormat="1" ht="39" hidden="1" thickBot="1">
      <c r="A45" s="46" t="s">
        <v>138</v>
      </c>
      <c r="B45" s="47" t="s">
        <v>61</v>
      </c>
      <c r="C45" s="63"/>
      <c r="D45" s="95"/>
      <c r="E45" s="48"/>
      <c r="F45" s="48"/>
      <c r="G45" s="18"/>
      <c r="H45" s="23"/>
      <c r="I45" s="23"/>
      <c r="J45" s="29"/>
    </row>
    <row r="46" spans="1:10" s="30" customFormat="1" ht="51.75" hidden="1" thickBot="1">
      <c r="A46" s="46" t="s">
        <v>34</v>
      </c>
      <c r="B46" s="47" t="s">
        <v>54</v>
      </c>
      <c r="C46" s="63"/>
      <c r="D46" s="95"/>
      <c r="E46" s="48">
        <v>22000</v>
      </c>
      <c r="F46" s="29"/>
      <c r="G46" s="16"/>
      <c r="H46" s="22"/>
      <c r="I46" s="23"/>
      <c r="J46" s="29"/>
    </row>
    <row r="47" spans="1:10" s="30" customFormat="1" ht="51.75" hidden="1" thickBot="1">
      <c r="A47" s="46" t="s">
        <v>139</v>
      </c>
      <c r="B47" s="47" t="s">
        <v>88</v>
      </c>
      <c r="C47" s="63"/>
      <c r="D47" s="95"/>
      <c r="E47" s="48">
        <v>1486</v>
      </c>
      <c r="F47" s="48"/>
      <c r="G47" s="18"/>
      <c r="H47" s="23"/>
      <c r="I47" s="23"/>
      <c r="J47" s="29"/>
    </row>
    <row r="48" spans="1:10" s="30" customFormat="1" ht="26.25" hidden="1" thickBot="1">
      <c r="A48" s="46" t="s">
        <v>140</v>
      </c>
      <c r="B48" s="47" t="s">
        <v>52</v>
      </c>
      <c r="C48" s="63"/>
      <c r="D48" s="95"/>
      <c r="E48" s="48">
        <v>46624</v>
      </c>
      <c r="F48" s="29"/>
      <c r="G48" s="16"/>
      <c r="H48" s="22"/>
      <c r="I48" s="23"/>
      <c r="J48" s="29"/>
    </row>
    <row r="49" spans="1:10" s="30" customFormat="1" ht="26.25" hidden="1" thickBot="1">
      <c r="A49" s="46" t="s">
        <v>35</v>
      </c>
      <c r="B49" s="47" t="s">
        <v>17</v>
      </c>
      <c r="C49" s="63"/>
      <c r="D49" s="95"/>
      <c r="E49" s="48">
        <v>3012</v>
      </c>
      <c r="F49" s="48"/>
      <c r="G49" s="18"/>
      <c r="H49" s="23"/>
      <c r="I49" s="23"/>
      <c r="J49" s="29"/>
    </row>
    <row r="50" spans="1:10" s="30" customFormat="1" ht="84" customHeight="1" hidden="1" thickBot="1">
      <c r="A50" s="46" t="s">
        <v>141</v>
      </c>
      <c r="B50" s="47" t="s">
        <v>26</v>
      </c>
      <c r="C50" s="63"/>
      <c r="D50" s="95"/>
      <c r="E50" s="48">
        <v>558.2</v>
      </c>
      <c r="F50" s="29"/>
      <c r="G50" s="16"/>
      <c r="H50" s="22"/>
      <c r="I50" s="23" t="e">
        <f>E50/#REF!*100</f>
        <v>#REF!</v>
      </c>
      <c r="J50" s="29"/>
    </row>
    <row r="51" spans="1:10" s="30" customFormat="1" ht="39" hidden="1" thickBot="1">
      <c r="A51" s="46" t="s">
        <v>142</v>
      </c>
      <c r="B51" s="47" t="s">
        <v>89</v>
      </c>
      <c r="C51" s="63"/>
      <c r="D51" s="95"/>
      <c r="E51" s="48">
        <v>1067604</v>
      </c>
      <c r="F51" s="48"/>
      <c r="G51" s="18"/>
      <c r="H51" s="23"/>
      <c r="I51" s="23"/>
      <c r="J51" s="29"/>
    </row>
    <row r="52" spans="1:10" s="30" customFormat="1" ht="26.25" hidden="1" thickBot="1">
      <c r="A52" s="46" t="s">
        <v>152</v>
      </c>
      <c r="B52" s="64" t="s">
        <v>154</v>
      </c>
      <c r="C52" s="65">
        <v>98411.6</v>
      </c>
      <c r="D52" s="95"/>
      <c r="E52" s="60"/>
      <c r="F52" s="60"/>
      <c r="G52" s="18"/>
      <c r="H52" s="23"/>
      <c r="I52" s="23" t="e">
        <f>E52/#REF!*100</f>
        <v>#REF!</v>
      </c>
      <c r="J52" s="29"/>
    </row>
    <row r="53" spans="1:10" s="30" customFormat="1" ht="26.25" hidden="1" thickBot="1">
      <c r="A53" s="46" t="s">
        <v>153</v>
      </c>
      <c r="B53" s="64" t="s">
        <v>90</v>
      </c>
      <c r="C53" s="63"/>
      <c r="D53" s="95"/>
      <c r="E53" s="60"/>
      <c r="F53" s="61"/>
      <c r="G53" s="16"/>
      <c r="H53" s="22"/>
      <c r="I53" s="23"/>
      <c r="J53" s="29"/>
    </row>
    <row r="54" spans="1:10" s="30" customFormat="1" ht="39" hidden="1" thickBot="1">
      <c r="A54" s="46" t="s">
        <v>143</v>
      </c>
      <c r="B54" s="64" t="s">
        <v>67</v>
      </c>
      <c r="C54" s="63"/>
      <c r="D54" s="95"/>
      <c r="E54" s="60"/>
      <c r="F54" s="60"/>
      <c r="G54" s="18"/>
      <c r="H54" s="23"/>
      <c r="I54" s="23"/>
      <c r="J54" s="29"/>
    </row>
    <row r="55" spans="1:10" s="30" customFormat="1" ht="39" hidden="1" thickBot="1">
      <c r="A55" s="46" t="s">
        <v>36</v>
      </c>
      <c r="B55" s="47" t="s">
        <v>60</v>
      </c>
      <c r="C55" s="48"/>
      <c r="D55" s="94"/>
      <c r="E55" s="60"/>
      <c r="F55" s="60"/>
      <c r="G55" s="18"/>
      <c r="H55" s="23"/>
      <c r="I55" s="23"/>
      <c r="J55" s="29"/>
    </row>
    <row r="56" spans="1:10" s="30" customFormat="1" ht="26.25" hidden="1" thickBot="1">
      <c r="A56" s="46" t="s">
        <v>37</v>
      </c>
      <c r="B56" s="47" t="s">
        <v>68</v>
      </c>
      <c r="C56" s="48"/>
      <c r="D56" s="94"/>
      <c r="E56" s="60"/>
      <c r="F56" s="61"/>
      <c r="G56" s="16"/>
      <c r="H56" s="22"/>
      <c r="I56" s="23"/>
      <c r="J56" s="29"/>
    </row>
    <row r="57" spans="1:10" s="30" customFormat="1" ht="90" hidden="1" thickBot="1">
      <c r="A57" s="46" t="s">
        <v>38</v>
      </c>
      <c r="B57" s="47" t="s">
        <v>70</v>
      </c>
      <c r="C57" s="48"/>
      <c r="D57" s="94"/>
      <c r="E57" s="60"/>
      <c r="F57" s="60"/>
      <c r="G57" s="18"/>
      <c r="H57" s="23"/>
      <c r="I57" s="23"/>
      <c r="J57" s="29"/>
    </row>
    <row r="58" spans="1:10" s="30" customFormat="1" ht="64.5" hidden="1" thickBot="1">
      <c r="A58" s="46" t="s">
        <v>39</v>
      </c>
      <c r="B58" s="47" t="s">
        <v>64</v>
      </c>
      <c r="C58" s="48"/>
      <c r="D58" s="94"/>
      <c r="E58" s="60"/>
      <c r="F58" s="61"/>
      <c r="G58" s="16"/>
      <c r="H58" s="22"/>
      <c r="I58" s="23"/>
      <c r="J58" s="29"/>
    </row>
    <row r="59" spans="1:10" s="30" customFormat="1" ht="64.5" hidden="1" thickBot="1">
      <c r="A59" s="46" t="s">
        <v>40</v>
      </c>
      <c r="B59" s="47" t="s">
        <v>69</v>
      </c>
      <c r="C59" s="48"/>
      <c r="D59" s="94"/>
      <c r="E59" s="60"/>
      <c r="F59" s="60"/>
      <c r="G59" s="18"/>
      <c r="H59" s="23"/>
      <c r="I59" s="23"/>
      <c r="J59" s="29"/>
    </row>
    <row r="60" spans="1:10" s="30" customFormat="1" ht="39" hidden="1" thickBot="1">
      <c r="A60" s="46" t="s">
        <v>41</v>
      </c>
      <c r="B60" s="47" t="s">
        <v>63</v>
      </c>
      <c r="C60" s="48"/>
      <c r="D60" s="94"/>
      <c r="E60" s="60"/>
      <c r="F60" s="61"/>
      <c r="G60" s="16"/>
      <c r="H60" s="22"/>
      <c r="I60" s="23"/>
      <c r="J60" s="29"/>
    </row>
    <row r="61" spans="1:10" s="30" customFormat="1" ht="64.5" hidden="1" thickBot="1">
      <c r="A61" s="46" t="s">
        <v>42</v>
      </c>
      <c r="B61" s="47" t="s">
        <v>58</v>
      </c>
      <c r="C61" s="48"/>
      <c r="D61" s="94"/>
      <c r="E61" s="60"/>
      <c r="F61" s="61"/>
      <c r="G61" s="16"/>
      <c r="H61" s="22"/>
      <c r="I61" s="23"/>
      <c r="J61" s="29"/>
    </row>
    <row r="62" spans="1:10" s="30" customFormat="1" ht="79.5" customHeight="1" hidden="1" thickBot="1">
      <c r="A62" s="46" t="s">
        <v>43</v>
      </c>
      <c r="B62" s="47" t="s">
        <v>59</v>
      </c>
      <c r="C62" s="48"/>
      <c r="D62" s="94"/>
      <c r="E62" s="60"/>
      <c r="F62" s="60"/>
      <c r="G62" s="18"/>
      <c r="H62" s="24"/>
      <c r="I62" s="24" t="e">
        <f>E24/#REF!*100</f>
        <v>#REF!</v>
      </c>
      <c r="J62" s="29"/>
    </row>
    <row r="63" spans="1:10" s="30" customFormat="1" ht="13.5" hidden="1" thickBot="1">
      <c r="A63" s="46" t="s">
        <v>44</v>
      </c>
      <c r="B63" s="47" t="s">
        <v>168</v>
      </c>
      <c r="C63" s="63"/>
      <c r="D63" s="95"/>
      <c r="E63" s="48"/>
      <c r="F63" s="29"/>
      <c r="G63" s="16"/>
      <c r="H63" s="22"/>
      <c r="I63" s="23" t="e">
        <f>E63/#REF!*100</f>
        <v>#REF!</v>
      </c>
      <c r="J63" s="29"/>
    </row>
    <row r="64" spans="1:10" s="30" customFormat="1" ht="64.5" hidden="1" thickBot="1">
      <c r="A64" s="46" t="s">
        <v>45</v>
      </c>
      <c r="B64" s="47" t="s">
        <v>164</v>
      </c>
      <c r="C64" s="63">
        <v>15053.3</v>
      </c>
      <c r="D64" s="95"/>
      <c r="E64" s="48"/>
      <c r="F64" s="48"/>
      <c r="G64" s="18"/>
      <c r="H64" s="23"/>
      <c r="I64" s="23" t="e">
        <f>E64/#REF!*100</f>
        <v>#REF!</v>
      </c>
      <c r="J64" s="29"/>
    </row>
    <row r="65" spans="1:10" s="30" customFormat="1" ht="51.75" hidden="1" thickBot="1">
      <c r="A65" s="53" t="s">
        <v>46</v>
      </c>
      <c r="B65" s="66" t="s">
        <v>8</v>
      </c>
      <c r="C65" s="45">
        <v>545326</v>
      </c>
      <c r="D65" s="89"/>
      <c r="E65" s="52">
        <v>600180</v>
      </c>
      <c r="F65" s="29"/>
      <c r="G65" s="16">
        <f aca="true" t="shared" si="2" ref="G65:G70">E65/C65*100</f>
        <v>110.05893722287219</v>
      </c>
      <c r="H65" s="22"/>
      <c r="I65" s="23" t="e">
        <f>E65/#REF!*100</f>
        <v>#REF!</v>
      </c>
      <c r="J65" s="29"/>
    </row>
    <row r="66" spans="1:10" s="30" customFormat="1" ht="45.75" customHeight="1" hidden="1" thickBot="1">
      <c r="A66" s="46" t="s">
        <v>47</v>
      </c>
      <c r="B66" s="59" t="s">
        <v>15</v>
      </c>
      <c r="C66" s="48">
        <v>50000</v>
      </c>
      <c r="D66" s="88"/>
      <c r="E66" s="48">
        <v>50000</v>
      </c>
      <c r="F66" s="48"/>
      <c r="G66" s="18">
        <f t="shared" si="2"/>
        <v>100</v>
      </c>
      <c r="H66" s="23"/>
      <c r="I66" s="23" t="e">
        <f>E66/#REF!*100</f>
        <v>#REF!</v>
      </c>
      <c r="J66" s="29"/>
    </row>
    <row r="67" spans="1:10" s="30" customFormat="1" ht="46.5" customHeight="1" hidden="1" thickBot="1">
      <c r="A67" s="46" t="s">
        <v>48</v>
      </c>
      <c r="B67" s="59" t="s">
        <v>3</v>
      </c>
      <c r="C67" s="65">
        <f>95003+14118</f>
        <v>109121</v>
      </c>
      <c r="D67" s="95"/>
      <c r="E67" s="60">
        <v>249226</v>
      </c>
      <c r="F67" s="61"/>
      <c r="G67" s="16">
        <f t="shared" si="2"/>
        <v>228.39416794200932</v>
      </c>
      <c r="H67" s="22"/>
      <c r="I67" s="23" t="e">
        <f>E67/#REF!*100</f>
        <v>#REF!</v>
      </c>
      <c r="J67" s="29"/>
    </row>
    <row r="68" spans="1:10" s="30" customFormat="1" ht="79.5" customHeight="1" hidden="1" thickBot="1">
      <c r="A68" s="46" t="s">
        <v>49</v>
      </c>
      <c r="B68" s="47" t="s">
        <v>11</v>
      </c>
      <c r="C68" s="65">
        <v>110991</v>
      </c>
      <c r="D68" s="95"/>
      <c r="E68" s="60">
        <v>104991</v>
      </c>
      <c r="F68" s="60"/>
      <c r="G68" s="18">
        <f t="shared" si="2"/>
        <v>94.59415628294185</v>
      </c>
      <c r="H68" s="23"/>
      <c r="I68" s="23" t="e">
        <f>E68/#REF!*100</f>
        <v>#REF!</v>
      </c>
      <c r="J68" s="29"/>
    </row>
    <row r="69" spans="1:10" s="30" customFormat="1" ht="26.25" hidden="1" thickBot="1">
      <c r="A69" s="46" t="s">
        <v>50</v>
      </c>
      <c r="B69" s="64" t="s">
        <v>126</v>
      </c>
      <c r="C69" s="65">
        <v>2408906</v>
      </c>
      <c r="D69" s="96"/>
      <c r="E69" s="48">
        <v>2603225</v>
      </c>
      <c r="F69" s="29"/>
      <c r="G69" s="16">
        <f t="shared" si="2"/>
        <v>108.06669085468674</v>
      </c>
      <c r="H69" s="22"/>
      <c r="I69" s="23" t="e">
        <f>E69/#REF!*100</f>
        <v>#REF!</v>
      </c>
      <c r="J69" s="29"/>
    </row>
    <row r="70" spans="1:10" s="30" customFormat="1" ht="192" hidden="1" thickBot="1">
      <c r="A70" s="46" t="s">
        <v>55</v>
      </c>
      <c r="B70" s="67" t="s">
        <v>27</v>
      </c>
      <c r="C70" s="45">
        <v>362016</v>
      </c>
      <c r="D70" s="93"/>
      <c r="E70" s="48">
        <v>393196.3</v>
      </c>
      <c r="F70" s="48"/>
      <c r="G70" s="18">
        <f t="shared" si="2"/>
        <v>108.61296185803941</v>
      </c>
      <c r="H70" s="23"/>
      <c r="I70" s="23" t="e">
        <f>E70/#REF!*100</f>
        <v>#REF!</v>
      </c>
      <c r="J70" s="29"/>
    </row>
    <row r="71" spans="1:10" s="30" customFormat="1" ht="64.5" hidden="1" thickBot="1">
      <c r="A71" s="68" t="s">
        <v>56</v>
      </c>
      <c r="B71" s="67" t="s">
        <v>91</v>
      </c>
      <c r="C71" s="45"/>
      <c r="D71" s="93"/>
      <c r="E71" s="45">
        <v>26303.7</v>
      </c>
      <c r="F71" s="45"/>
      <c r="G71" s="18"/>
      <c r="H71" s="23"/>
      <c r="I71" s="23"/>
      <c r="J71" s="29"/>
    </row>
    <row r="72" spans="1:10" s="30" customFormat="1" ht="115.5" hidden="1" thickBot="1">
      <c r="A72" s="68" t="s">
        <v>72</v>
      </c>
      <c r="B72" s="67" t="s">
        <v>1</v>
      </c>
      <c r="C72" s="45">
        <v>8163</v>
      </c>
      <c r="D72" s="93"/>
      <c r="E72" s="45">
        <v>11640</v>
      </c>
      <c r="F72" s="29"/>
      <c r="G72" s="16">
        <f aca="true" t="shared" si="3" ref="G72:G81">E72/C72*100</f>
        <v>142.5946343256156</v>
      </c>
      <c r="H72" s="22"/>
      <c r="I72" s="23" t="e">
        <f>E72/#REF!*100</f>
        <v>#REF!</v>
      </c>
      <c r="J72" s="29"/>
    </row>
    <row r="73" spans="1:10" s="30" customFormat="1" ht="80.25" customHeight="1" hidden="1" thickBot="1">
      <c r="A73" s="68" t="s">
        <v>73</v>
      </c>
      <c r="B73" s="47" t="s">
        <v>19</v>
      </c>
      <c r="C73" s="45">
        <v>1443</v>
      </c>
      <c r="D73" s="93"/>
      <c r="E73" s="45">
        <v>1527</v>
      </c>
      <c r="F73" s="45"/>
      <c r="G73" s="18">
        <f t="shared" si="3"/>
        <v>105.82120582120582</v>
      </c>
      <c r="H73" s="23"/>
      <c r="I73" s="23" t="e">
        <f>E73/#REF!*100</f>
        <v>#REF!</v>
      </c>
      <c r="J73" s="29"/>
    </row>
    <row r="74" spans="1:10" s="30" customFormat="1" ht="91.5" customHeight="1" hidden="1" thickBot="1">
      <c r="A74" s="46" t="s">
        <v>74</v>
      </c>
      <c r="B74" s="67" t="s">
        <v>5</v>
      </c>
      <c r="C74" s="48">
        <v>29055</v>
      </c>
      <c r="D74" s="88"/>
      <c r="E74" s="48">
        <v>32469</v>
      </c>
      <c r="F74" s="29"/>
      <c r="G74" s="16">
        <f t="shared" si="3"/>
        <v>111.75012906556532</v>
      </c>
      <c r="H74" s="22"/>
      <c r="I74" s="23" t="e">
        <f>E74/#REF!*100</f>
        <v>#REF!</v>
      </c>
      <c r="J74" s="29"/>
    </row>
    <row r="75" spans="1:10" s="30" customFormat="1" ht="90" hidden="1" thickBot="1">
      <c r="A75" s="46" t="s">
        <v>75</v>
      </c>
      <c r="B75" s="67" t="s">
        <v>4</v>
      </c>
      <c r="C75" s="48">
        <v>53256</v>
      </c>
      <c r="D75" s="88"/>
      <c r="E75" s="48">
        <v>53423</v>
      </c>
      <c r="F75" s="48"/>
      <c r="G75" s="18">
        <f t="shared" si="3"/>
        <v>100.31357969055131</v>
      </c>
      <c r="H75" s="23"/>
      <c r="I75" s="23" t="e">
        <f>E75/#REF!*100</f>
        <v>#REF!</v>
      </c>
      <c r="J75" s="29"/>
    </row>
    <row r="76" spans="1:10" s="30" customFormat="1" ht="90" hidden="1" thickBot="1">
      <c r="A76" s="68" t="s">
        <v>76</v>
      </c>
      <c r="B76" s="67" t="s">
        <v>2</v>
      </c>
      <c r="C76" s="45">
        <v>3502</v>
      </c>
      <c r="D76" s="93"/>
      <c r="E76" s="45">
        <v>3867</v>
      </c>
      <c r="F76" s="29"/>
      <c r="G76" s="16">
        <f t="shared" si="3"/>
        <v>110.42261564820105</v>
      </c>
      <c r="H76" s="22"/>
      <c r="I76" s="23" t="e">
        <f>E76/#REF!*100</f>
        <v>#REF!</v>
      </c>
      <c r="J76" s="29"/>
    </row>
    <row r="77" spans="1:10" s="30" customFormat="1" ht="77.25" hidden="1" thickBot="1">
      <c r="A77" s="46" t="s">
        <v>77</v>
      </c>
      <c r="B77" s="47" t="s">
        <v>9</v>
      </c>
      <c r="C77" s="48">
        <v>13240.6</v>
      </c>
      <c r="D77" s="88"/>
      <c r="E77" s="48">
        <v>25642.9</v>
      </c>
      <c r="F77" s="48"/>
      <c r="G77" s="18">
        <f t="shared" si="3"/>
        <v>193.66871591921816</v>
      </c>
      <c r="H77" s="23"/>
      <c r="I77" s="23" t="e">
        <f>E77/#REF!*100</f>
        <v>#REF!</v>
      </c>
      <c r="J77" s="29"/>
    </row>
    <row r="78" spans="1:10" s="30" customFormat="1" ht="39" hidden="1" thickBot="1">
      <c r="A78" s="46" t="s">
        <v>78</v>
      </c>
      <c r="B78" s="67" t="s">
        <v>10</v>
      </c>
      <c r="C78" s="48">
        <v>150285.6</v>
      </c>
      <c r="D78" s="88"/>
      <c r="E78" s="48">
        <v>146120.2</v>
      </c>
      <c r="F78" s="29"/>
      <c r="G78" s="16">
        <f t="shared" si="3"/>
        <v>97.2283438998813</v>
      </c>
      <c r="H78" s="22"/>
      <c r="I78" s="23" t="e">
        <f>E78/#REF!*100</f>
        <v>#REF!</v>
      </c>
      <c r="J78" s="29"/>
    </row>
    <row r="79" spans="1:10" s="30" customFormat="1" ht="192" hidden="1" thickBot="1">
      <c r="A79" s="62" t="s">
        <v>79</v>
      </c>
      <c r="B79" s="47" t="s">
        <v>6</v>
      </c>
      <c r="C79" s="63">
        <v>9230</v>
      </c>
      <c r="D79" s="95"/>
      <c r="E79" s="60">
        <v>9527</v>
      </c>
      <c r="F79" s="60"/>
      <c r="G79" s="18">
        <f t="shared" si="3"/>
        <v>103.21776814734562</v>
      </c>
      <c r="H79" s="23"/>
      <c r="I79" s="23" t="e">
        <f>E79/#REF!*100</f>
        <v>#REF!</v>
      </c>
      <c r="J79" s="29"/>
    </row>
    <row r="80" spans="1:10" s="30" customFormat="1" ht="90" hidden="1" thickBot="1">
      <c r="A80" s="46" t="s">
        <v>80</v>
      </c>
      <c r="B80" s="47" t="s">
        <v>12</v>
      </c>
      <c r="C80" s="63">
        <v>30000</v>
      </c>
      <c r="D80" s="95"/>
      <c r="E80" s="60">
        <v>19883</v>
      </c>
      <c r="F80" s="61"/>
      <c r="G80" s="16">
        <f t="shared" si="3"/>
        <v>66.27666666666666</v>
      </c>
      <c r="H80" s="22"/>
      <c r="I80" s="23" t="e">
        <f>E80/#REF!*100</f>
        <v>#REF!</v>
      </c>
      <c r="J80" s="29"/>
    </row>
    <row r="81" spans="1:10" s="30" customFormat="1" ht="102.75" hidden="1" thickBot="1">
      <c r="A81" s="62" t="s">
        <v>81</v>
      </c>
      <c r="B81" s="47" t="s">
        <v>7</v>
      </c>
      <c r="C81" s="63">
        <v>54166</v>
      </c>
      <c r="D81" s="95"/>
      <c r="E81" s="48">
        <v>76860</v>
      </c>
      <c r="F81" s="48"/>
      <c r="G81" s="18">
        <f t="shared" si="3"/>
        <v>141.89713104161282</v>
      </c>
      <c r="H81" s="23"/>
      <c r="I81" s="23" t="e">
        <f>E81/#REF!*100</f>
        <v>#REF!</v>
      </c>
      <c r="J81" s="29"/>
    </row>
    <row r="82" spans="1:10" s="30" customFormat="1" ht="90" hidden="1" thickBot="1">
      <c r="A82" s="62" t="s">
        <v>82</v>
      </c>
      <c r="B82" s="47" t="s">
        <v>14</v>
      </c>
      <c r="C82" s="63"/>
      <c r="D82" s="95"/>
      <c r="E82" s="60">
        <v>81478.5</v>
      </c>
      <c r="F82" s="61"/>
      <c r="G82" s="16"/>
      <c r="H82" s="22"/>
      <c r="I82" s="23" t="e">
        <f>E82/#REF!*100</f>
        <v>#REF!</v>
      </c>
      <c r="J82" s="29"/>
    </row>
    <row r="83" spans="1:10" s="30" customFormat="1" ht="51.75" hidden="1" thickBot="1">
      <c r="A83" s="62" t="s">
        <v>83</v>
      </c>
      <c r="B83" s="47" t="s">
        <v>13</v>
      </c>
      <c r="C83" s="63"/>
      <c r="D83" s="95"/>
      <c r="E83" s="60">
        <v>11319.4</v>
      </c>
      <c r="F83" s="60"/>
      <c r="G83" s="18"/>
      <c r="H83" s="23"/>
      <c r="I83" s="23" t="e">
        <f>E83/#REF!*100</f>
        <v>#REF!</v>
      </c>
      <c r="J83" s="29"/>
    </row>
    <row r="84" spans="1:10" s="30" customFormat="1" ht="77.25" hidden="1" thickBot="1">
      <c r="A84" s="46" t="s">
        <v>84</v>
      </c>
      <c r="B84" s="47" t="s">
        <v>0</v>
      </c>
      <c r="C84" s="48">
        <v>1306.8</v>
      </c>
      <c r="D84" s="94"/>
      <c r="E84" s="60">
        <v>992.1</v>
      </c>
      <c r="F84" s="61"/>
      <c r="G84" s="16">
        <f>E84/C84*100</f>
        <v>75.91827364554638</v>
      </c>
      <c r="H84" s="22"/>
      <c r="I84" s="23" t="e">
        <f>E84/#REF!*100</f>
        <v>#REF!</v>
      </c>
      <c r="J84" s="29"/>
    </row>
    <row r="85" spans="1:10" s="30" customFormat="1" ht="39" hidden="1" thickBot="1">
      <c r="A85" s="46" t="s">
        <v>85</v>
      </c>
      <c r="B85" s="66" t="s">
        <v>16</v>
      </c>
      <c r="C85" s="48"/>
      <c r="D85" s="94"/>
      <c r="E85" s="60">
        <v>15000</v>
      </c>
      <c r="F85" s="60"/>
      <c r="G85" s="18"/>
      <c r="H85" s="23"/>
      <c r="I85" s="23"/>
      <c r="J85" s="29"/>
    </row>
    <row r="86" spans="1:10" s="30" customFormat="1" ht="39" hidden="1" thickBot="1">
      <c r="A86" s="46" t="s">
        <v>86</v>
      </c>
      <c r="B86" s="66" t="s">
        <v>25</v>
      </c>
      <c r="C86" s="48"/>
      <c r="D86" s="94"/>
      <c r="E86" s="60">
        <v>29000</v>
      </c>
      <c r="F86" s="61"/>
      <c r="G86" s="16"/>
      <c r="H86" s="22"/>
      <c r="I86" s="23" t="e">
        <f>E86/#REF!*100</f>
        <v>#REF!</v>
      </c>
      <c r="J86" s="29"/>
    </row>
    <row r="87" spans="1:10" s="30" customFormat="1" ht="39" hidden="1" thickBot="1">
      <c r="A87" s="46" t="s">
        <v>92</v>
      </c>
      <c r="B87" s="47" t="s">
        <v>170</v>
      </c>
      <c r="C87" s="48"/>
      <c r="D87" s="94"/>
      <c r="E87" s="60"/>
      <c r="F87" s="60"/>
      <c r="G87" s="18"/>
      <c r="H87" s="23"/>
      <c r="I87" s="23" t="e">
        <f>E87/#REF!*100</f>
        <v>#REF!</v>
      </c>
      <c r="J87" s="29"/>
    </row>
    <row r="88" spans="1:10" s="30" customFormat="1" ht="13.5" thickBot="1">
      <c r="A88" s="69"/>
      <c r="B88" s="70" t="s">
        <v>144</v>
      </c>
      <c r="C88" s="33">
        <f aca="true" t="shared" si="4" ref="C88:J88">C5+C6+C7+C8+C9+C11+C13+C15+C16+C17</f>
        <v>22779280.7</v>
      </c>
      <c r="D88" s="98">
        <f t="shared" si="4"/>
        <v>1</v>
      </c>
      <c r="E88" s="15">
        <f t="shared" si="4"/>
        <v>23885137.200000003</v>
      </c>
      <c r="F88" s="98">
        <f t="shared" si="4"/>
        <v>1</v>
      </c>
      <c r="G88" s="15">
        <f t="shared" si="4"/>
        <v>24337345.5</v>
      </c>
      <c r="H88" s="15">
        <f t="shared" si="4"/>
        <v>100</v>
      </c>
      <c r="I88" s="15">
        <f t="shared" si="4"/>
        <v>25906234.700000003</v>
      </c>
      <c r="J88" s="15">
        <f t="shared" si="4"/>
        <v>100</v>
      </c>
    </row>
    <row r="89" spans="1:9" ht="18.75" hidden="1" thickBot="1">
      <c r="A89" s="11"/>
      <c r="B89" s="7" t="s">
        <v>109</v>
      </c>
      <c r="C89" s="5">
        <v>2025574</v>
      </c>
      <c r="D89" s="3"/>
      <c r="E89" s="3"/>
      <c r="F89" s="3"/>
      <c r="G89" s="14">
        <f>E89/C89*100</f>
        <v>0</v>
      </c>
      <c r="H89" s="13"/>
      <c r="I89" s="13" t="e">
        <f>E89/#REF!*100</f>
        <v>#REF!</v>
      </c>
    </row>
    <row r="90" spans="1:9" ht="18.75" hidden="1" thickBot="1">
      <c r="A90" s="11"/>
      <c r="B90" s="7" t="s">
        <v>104</v>
      </c>
      <c r="C90" s="6">
        <v>466565</v>
      </c>
      <c r="D90" s="6"/>
      <c r="E90" s="5"/>
      <c r="F90" s="3"/>
      <c r="G90" s="14">
        <f>E90/C90*100</f>
        <v>0</v>
      </c>
      <c r="H90" s="13"/>
      <c r="I90" s="13" t="e">
        <f>E90/#REF!*100</f>
        <v>#REF!</v>
      </c>
    </row>
    <row r="91" spans="1:4" ht="15">
      <c r="A91" s="12"/>
      <c r="B91" s="2"/>
      <c r="C91" s="2"/>
      <c r="D91" s="2"/>
    </row>
    <row r="92" spans="1:4" ht="15">
      <c r="A92" s="12"/>
      <c r="B92" s="2"/>
      <c r="C92" s="2"/>
      <c r="D92" s="2"/>
    </row>
    <row r="93" spans="1:4" ht="15">
      <c r="A93" s="12"/>
      <c r="B93" s="2"/>
      <c r="C93" s="101"/>
      <c r="D93" s="2"/>
    </row>
    <row r="94" spans="1:4" ht="15">
      <c r="A94" s="12"/>
      <c r="B94" s="2"/>
      <c r="C94" s="2"/>
      <c r="D94" s="2"/>
    </row>
    <row r="95" spans="1:4" ht="15">
      <c r="A95" s="12"/>
      <c r="B95" s="2"/>
      <c r="C95" s="2"/>
      <c r="D95" s="2"/>
    </row>
    <row r="96" spans="1:4" ht="15">
      <c r="A96" s="12"/>
      <c r="B96" s="2"/>
      <c r="C96" s="2"/>
      <c r="D96" s="2"/>
    </row>
    <row r="97" spans="1:4" ht="15">
      <c r="A97" s="12"/>
      <c r="B97" s="2"/>
      <c r="C97" s="2"/>
      <c r="D97" s="2"/>
    </row>
    <row r="98" spans="1:4" ht="15">
      <c r="A98" s="12"/>
      <c r="B98" s="2"/>
      <c r="C98" s="2"/>
      <c r="D98" s="2"/>
    </row>
    <row r="99" spans="1:4" ht="15">
      <c r="A99" s="12"/>
      <c r="B99" s="2"/>
      <c r="C99" s="2"/>
      <c r="D99" s="2"/>
    </row>
    <row r="100" spans="1:4" ht="15">
      <c r="A100" s="12"/>
      <c r="B100" s="2"/>
      <c r="C100" s="2"/>
      <c r="D100" s="2"/>
    </row>
    <row r="101" spans="1:4" ht="15">
      <c r="A101" s="12"/>
      <c r="B101" s="2"/>
      <c r="C101" s="2"/>
      <c r="D101" s="2"/>
    </row>
    <row r="102" spans="1:4" ht="15">
      <c r="A102" s="12"/>
      <c r="B102" s="2"/>
      <c r="C102" s="2"/>
      <c r="D102" s="2"/>
    </row>
    <row r="103" spans="1:4" ht="15">
      <c r="A103" s="12"/>
      <c r="B103" s="2"/>
      <c r="C103" s="2"/>
      <c r="D103" s="2"/>
    </row>
    <row r="104" spans="1:4" ht="15">
      <c r="A104" s="12"/>
      <c r="B104" s="2"/>
      <c r="C104" s="2"/>
      <c r="D104" s="2"/>
    </row>
    <row r="105" spans="1:4" ht="15">
      <c r="A105" s="12"/>
      <c r="B105" s="2"/>
      <c r="C105" s="2"/>
      <c r="D105" s="2"/>
    </row>
    <row r="106" spans="1:4" ht="15">
      <c r="A106" s="12"/>
      <c r="B106" s="2"/>
      <c r="C106" s="2"/>
      <c r="D106" s="2"/>
    </row>
    <row r="107" spans="1:4" ht="15">
      <c r="A107" s="12"/>
      <c r="B107" s="2"/>
      <c r="C107" s="2"/>
      <c r="D107" s="2"/>
    </row>
    <row r="108" spans="1:4" ht="15">
      <c r="A108" s="12"/>
      <c r="B108" s="2"/>
      <c r="C108" s="2"/>
      <c r="D108" s="2"/>
    </row>
    <row r="109" spans="1:4" ht="15">
      <c r="A109" s="12"/>
      <c r="B109" s="2"/>
      <c r="C109" s="2"/>
      <c r="D109" s="2"/>
    </row>
    <row r="110" spans="1:4" ht="15">
      <c r="A110" s="12"/>
      <c r="B110" s="2"/>
      <c r="C110" s="2"/>
      <c r="D110" s="2"/>
    </row>
    <row r="111" spans="1:4" ht="15">
      <c r="A111" s="12"/>
      <c r="B111" s="2"/>
      <c r="C111" s="2"/>
      <c r="D111" s="2"/>
    </row>
    <row r="112" spans="1:4" ht="15">
      <c r="A112" s="12"/>
      <c r="B112" s="2"/>
      <c r="C112" s="2"/>
      <c r="D112" s="2"/>
    </row>
    <row r="113" spans="1:4" ht="15">
      <c r="A113" s="12"/>
      <c r="B113" s="2"/>
      <c r="C113" s="2"/>
      <c r="D113" s="2"/>
    </row>
    <row r="114" spans="1:4" ht="15">
      <c r="A114" s="12"/>
      <c r="B114" s="2"/>
      <c r="C114" s="2"/>
      <c r="D114" s="2"/>
    </row>
    <row r="115" spans="1:4" ht="15">
      <c r="A115" s="12"/>
      <c r="B115" s="2"/>
      <c r="C115" s="2"/>
      <c r="D115" s="2"/>
    </row>
    <row r="116" spans="1:4" ht="15">
      <c r="A116" s="12"/>
      <c r="B116" s="2"/>
      <c r="C116" s="2"/>
      <c r="D116" s="2"/>
    </row>
    <row r="117" spans="1:4" ht="15">
      <c r="A117" s="12"/>
      <c r="B117" s="2"/>
      <c r="C117" s="2"/>
      <c r="D117" s="2"/>
    </row>
    <row r="118" spans="1:4" ht="15">
      <c r="A118" s="12"/>
      <c r="B118" s="2"/>
      <c r="C118" s="2"/>
      <c r="D118" s="2"/>
    </row>
    <row r="119" spans="1:4" ht="15">
      <c r="A119" s="12"/>
      <c r="B119" s="2"/>
      <c r="C119" s="2"/>
      <c r="D119" s="2"/>
    </row>
    <row r="120" spans="1:4" ht="15">
      <c r="A120" s="12"/>
      <c r="B120" s="2"/>
      <c r="C120" s="2"/>
      <c r="D120" s="2"/>
    </row>
    <row r="121" spans="1:4" ht="15">
      <c r="A121" s="12"/>
      <c r="B121" s="2"/>
      <c r="C121" s="2"/>
      <c r="D121" s="2"/>
    </row>
    <row r="122" spans="1:4" ht="15">
      <c r="A122" s="12"/>
      <c r="B122" s="2"/>
      <c r="C122" s="2"/>
      <c r="D122" s="2"/>
    </row>
    <row r="123" spans="1:4" ht="15">
      <c r="A123" s="12"/>
      <c r="B123" s="2"/>
      <c r="C123" s="2"/>
      <c r="D123" s="2"/>
    </row>
    <row r="124" spans="1:4" ht="15">
      <c r="A124" s="12"/>
      <c r="B124" s="2"/>
      <c r="C124" s="2"/>
      <c r="D124" s="2"/>
    </row>
    <row r="125" spans="1:4" ht="15">
      <c r="A125" s="12"/>
      <c r="B125" s="2"/>
      <c r="C125" s="2"/>
      <c r="D125" s="2"/>
    </row>
    <row r="126" spans="1:4" ht="15">
      <c r="A126" s="10"/>
      <c r="B126" s="2"/>
      <c r="C126" s="2"/>
      <c r="D126" s="2"/>
    </row>
    <row r="127" spans="1:4" ht="15">
      <c r="A127" s="10"/>
      <c r="B127" s="2"/>
      <c r="C127" s="2"/>
      <c r="D127" s="2"/>
    </row>
    <row r="128" spans="1:4" ht="15">
      <c r="A128" s="10"/>
      <c r="B128" s="2"/>
      <c r="C128" s="2"/>
      <c r="D128" s="2"/>
    </row>
    <row r="129" spans="1:4" ht="15">
      <c r="A129" s="10"/>
      <c r="B129" s="2"/>
      <c r="C129" s="2"/>
      <c r="D129" s="2"/>
    </row>
    <row r="130" spans="1:4" ht="15">
      <c r="A130" s="10"/>
      <c r="B130" s="2"/>
      <c r="C130" s="2"/>
      <c r="D130" s="2"/>
    </row>
    <row r="131" spans="1:4" ht="15">
      <c r="A131" s="10"/>
      <c r="B131" s="2"/>
      <c r="C131" s="2"/>
      <c r="D131" s="2"/>
    </row>
    <row r="132" spans="1:4" ht="15">
      <c r="A132" s="10"/>
      <c r="B132" s="2"/>
      <c r="C132" s="2"/>
      <c r="D132" s="2"/>
    </row>
    <row r="133" spans="1:4" ht="15">
      <c r="A133" s="10"/>
      <c r="B133" s="2"/>
      <c r="C133" s="2"/>
      <c r="D133" s="2"/>
    </row>
    <row r="134" spans="1:4" ht="15">
      <c r="A134" s="10"/>
      <c r="B134" s="2"/>
      <c r="C134" s="2"/>
      <c r="D134" s="2"/>
    </row>
    <row r="135" spans="1:4" ht="15">
      <c r="A135" s="10"/>
      <c r="B135" s="2"/>
      <c r="C135" s="2"/>
      <c r="D135" s="2"/>
    </row>
    <row r="136" spans="1:4" ht="15">
      <c r="A136" s="10"/>
      <c r="B136" s="2"/>
      <c r="C136" s="2"/>
      <c r="D136" s="2"/>
    </row>
    <row r="137" spans="1:4" ht="15">
      <c r="A137" s="10"/>
      <c r="B137" s="2"/>
      <c r="C137" s="2"/>
      <c r="D137" s="2"/>
    </row>
    <row r="138" spans="1:4" ht="15">
      <c r="A138" s="10"/>
      <c r="B138" s="2"/>
      <c r="C138" s="2"/>
      <c r="D138" s="2"/>
    </row>
    <row r="139" spans="1:4" ht="15">
      <c r="A139" s="10"/>
      <c r="B139" s="2"/>
      <c r="C139" s="2"/>
      <c r="D139" s="2"/>
    </row>
    <row r="140" spans="1:4" ht="15">
      <c r="A140" s="10"/>
      <c r="B140" s="2"/>
      <c r="C140" s="2"/>
      <c r="D140" s="2"/>
    </row>
    <row r="141" spans="1:4" ht="15">
      <c r="A141" s="10"/>
      <c r="B141" s="2"/>
      <c r="C141" s="2"/>
      <c r="D141" s="2"/>
    </row>
    <row r="142" spans="1:4" ht="15">
      <c r="A142" s="10"/>
      <c r="B142" s="2"/>
      <c r="C142" s="2"/>
      <c r="D142" s="2"/>
    </row>
    <row r="143" spans="1:4" ht="15">
      <c r="A143" s="10"/>
      <c r="B143" s="2"/>
      <c r="C143" s="2"/>
      <c r="D143" s="2"/>
    </row>
    <row r="144" spans="1:4" ht="15">
      <c r="A144" s="10"/>
      <c r="B144" s="2"/>
      <c r="C144" s="2"/>
      <c r="D144" s="2"/>
    </row>
    <row r="145" spans="1:4" ht="15">
      <c r="A145" s="10"/>
      <c r="B145" s="2"/>
      <c r="C145" s="2"/>
      <c r="D145" s="2"/>
    </row>
    <row r="146" spans="1:4" ht="15">
      <c r="A146" s="10"/>
      <c r="B146" s="2"/>
      <c r="C146" s="2"/>
      <c r="D146" s="2"/>
    </row>
    <row r="147" spans="1:4" ht="15">
      <c r="A147" s="10"/>
      <c r="B147" s="2"/>
      <c r="C147" s="2"/>
      <c r="D147" s="2"/>
    </row>
    <row r="148" spans="1:4" ht="15">
      <c r="A148" s="10"/>
      <c r="B148" s="2"/>
      <c r="C148" s="2"/>
      <c r="D148" s="2"/>
    </row>
    <row r="149" spans="1:4" ht="15">
      <c r="A149" s="10"/>
      <c r="B149" s="2"/>
      <c r="C149" s="2"/>
      <c r="D149" s="2"/>
    </row>
    <row r="150" spans="1:4" ht="15">
      <c r="A150" s="10"/>
      <c r="B150" s="2"/>
      <c r="C150" s="2"/>
      <c r="D150" s="2"/>
    </row>
    <row r="151" spans="1:4" ht="15">
      <c r="A151" s="10"/>
      <c r="B151" s="2"/>
      <c r="C151" s="2"/>
      <c r="D151" s="2"/>
    </row>
    <row r="152" spans="1:4" ht="15">
      <c r="A152" s="10"/>
      <c r="B152" s="2"/>
      <c r="C152" s="2"/>
      <c r="D152" s="2"/>
    </row>
    <row r="153" spans="1:4" ht="15">
      <c r="A153" s="10"/>
      <c r="B153" s="2"/>
      <c r="C153" s="2"/>
      <c r="D153" s="2"/>
    </row>
    <row r="154" spans="1:4" ht="15">
      <c r="A154" s="10"/>
      <c r="B154" s="2"/>
      <c r="C154" s="2"/>
      <c r="D154" s="2"/>
    </row>
    <row r="155" spans="1:4" ht="15">
      <c r="A155" s="10"/>
      <c r="B155" s="2"/>
      <c r="C155" s="2"/>
      <c r="D155" s="2"/>
    </row>
    <row r="156" spans="1:4" ht="15">
      <c r="A156" s="10"/>
      <c r="B156" s="2"/>
      <c r="C156" s="2"/>
      <c r="D156" s="2"/>
    </row>
    <row r="157" spans="1:4" ht="15">
      <c r="A157" s="10"/>
      <c r="B157" s="2"/>
      <c r="C157" s="2"/>
      <c r="D157" s="2"/>
    </row>
    <row r="158" spans="1:4" ht="15">
      <c r="A158" s="10"/>
      <c r="B158" s="2"/>
      <c r="C158" s="2"/>
      <c r="D158" s="2"/>
    </row>
    <row r="159" spans="1:4" ht="15">
      <c r="A159" s="10"/>
      <c r="B159" s="2"/>
      <c r="C159" s="2"/>
      <c r="D159" s="2"/>
    </row>
    <row r="160" spans="1:4" ht="15">
      <c r="A160" s="10"/>
      <c r="B160" s="2"/>
      <c r="C160" s="2"/>
      <c r="D160" s="2"/>
    </row>
    <row r="161" spans="1:4" ht="15">
      <c r="A161" s="10"/>
      <c r="B161" s="2"/>
      <c r="C161" s="2"/>
      <c r="D161" s="2"/>
    </row>
    <row r="162" spans="1:4" ht="15">
      <c r="A162" s="10"/>
      <c r="B162" s="2"/>
      <c r="C162" s="2"/>
      <c r="D162" s="2"/>
    </row>
    <row r="163" spans="1:4" ht="15">
      <c r="A163" s="10"/>
      <c r="B163" s="2"/>
      <c r="C163" s="2"/>
      <c r="D163" s="2"/>
    </row>
    <row r="164" spans="1:4" ht="15">
      <c r="A164" s="10"/>
      <c r="B164" s="2"/>
      <c r="C164" s="2"/>
      <c r="D164" s="2"/>
    </row>
    <row r="165" spans="1:4" ht="15">
      <c r="A165" s="10"/>
      <c r="B165" s="2"/>
      <c r="C165" s="2"/>
      <c r="D165" s="2"/>
    </row>
    <row r="166" spans="1:4" ht="15">
      <c r="A166" s="10"/>
      <c r="B166" s="2"/>
      <c r="C166" s="2"/>
      <c r="D166" s="2"/>
    </row>
    <row r="167" spans="1:4" ht="15">
      <c r="A167" s="10"/>
      <c r="B167" s="2"/>
      <c r="C167" s="2"/>
      <c r="D167" s="2"/>
    </row>
    <row r="168" spans="1:4" ht="15">
      <c r="A168" s="10"/>
      <c r="B168" s="2"/>
      <c r="C168" s="2"/>
      <c r="D168" s="2"/>
    </row>
    <row r="169" spans="1:4" ht="15">
      <c r="A169" s="10"/>
      <c r="B169" s="2"/>
      <c r="C169" s="2"/>
      <c r="D169" s="2"/>
    </row>
    <row r="170" spans="1:4" ht="15">
      <c r="A170" s="10"/>
      <c r="B170" s="2"/>
      <c r="C170" s="2"/>
      <c r="D170" s="2"/>
    </row>
    <row r="171" spans="1:4" ht="15">
      <c r="A171" s="10"/>
      <c r="B171" s="2"/>
      <c r="C171" s="2"/>
      <c r="D171" s="2"/>
    </row>
    <row r="172" spans="1:4" ht="15">
      <c r="A172" s="10"/>
      <c r="B172" s="2"/>
      <c r="C172" s="2"/>
      <c r="D172" s="2"/>
    </row>
    <row r="173" spans="1:4" ht="15">
      <c r="A173" s="10"/>
      <c r="B173" s="2"/>
      <c r="C173" s="2"/>
      <c r="D173" s="2"/>
    </row>
    <row r="174" spans="1:4" ht="15">
      <c r="A174" s="10"/>
      <c r="B174" s="2"/>
      <c r="C174" s="2"/>
      <c r="D174" s="2"/>
    </row>
    <row r="175" spans="1:4" ht="15">
      <c r="A175" s="10"/>
      <c r="B175" s="2"/>
      <c r="C175" s="2"/>
      <c r="D175" s="2"/>
    </row>
    <row r="176" spans="1:4" ht="15">
      <c r="A176" s="10"/>
      <c r="B176" s="2"/>
      <c r="C176" s="2"/>
      <c r="D176" s="2"/>
    </row>
    <row r="177" spans="1:4" ht="15">
      <c r="A177" s="10"/>
      <c r="B177" s="2"/>
      <c r="C177" s="2"/>
      <c r="D177" s="2"/>
    </row>
    <row r="178" spans="1:4" ht="15">
      <c r="A178" s="10"/>
      <c r="B178" s="2"/>
      <c r="C178" s="2"/>
      <c r="D178" s="2"/>
    </row>
    <row r="179" spans="1:4" ht="15">
      <c r="A179" s="10"/>
      <c r="B179" s="2"/>
      <c r="C179" s="2"/>
      <c r="D179" s="2"/>
    </row>
    <row r="180" spans="1:4" ht="15">
      <c r="A180" s="10"/>
      <c r="B180" s="2"/>
      <c r="C180" s="2"/>
      <c r="D180" s="2"/>
    </row>
    <row r="181" spans="1:4" ht="15">
      <c r="A181" s="10"/>
      <c r="B181" s="2"/>
      <c r="C181" s="2"/>
      <c r="D181" s="2"/>
    </row>
    <row r="182" spans="1:4" ht="15">
      <c r="A182" s="10"/>
      <c r="B182" s="2"/>
      <c r="C182" s="2"/>
      <c r="D182" s="2"/>
    </row>
    <row r="183" spans="1:4" ht="15">
      <c r="A183" s="10"/>
      <c r="B183" s="2"/>
      <c r="C183" s="2"/>
      <c r="D183" s="2"/>
    </row>
    <row r="184" spans="1:4" ht="15">
      <c r="A184" s="10"/>
      <c r="B184" s="2"/>
      <c r="C184" s="2"/>
      <c r="D184" s="2"/>
    </row>
    <row r="185" spans="1:4" ht="15">
      <c r="A185" s="10"/>
      <c r="B185" s="2"/>
      <c r="C185" s="2"/>
      <c r="D185" s="2"/>
    </row>
    <row r="186" spans="1:4" ht="15">
      <c r="A186" s="10"/>
      <c r="B186" s="2"/>
      <c r="C186" s="2"/>
      <c r="D186" s="2"/>
    </row>
    <row r="187" spans="1:4" ht="15">
      <c r="A187" s="10"/>
      <c r="B187" s="2"/>
      <c r="C187" s="2"/>
      <c r="D187" s="2"/>
    </row>
    <row r="188" spans="1:4" ht="15">
      <c r="A188" s="10"/>
      <c r="B188" s="2"/>
      <c r="C188" s="2"/>
      <c r="D188" s="2"/>
    </row>
    <row r="189" spans="1:4" ht="15">
      <c r="A189" s="10"/>
      <c r="B189" s="2"/>
      <c r="C189" s="2"/>
      <c r="D189" s="2"/>
    </row>
    <row r="190" spans="1:4" ht="15">
      <c r="A190" s="10"/>
      <c r="B190" s="2"/>
      <c r="C190" s="2"/>
      <c r="D190" s="2"/>
    </row>
    <row r="191" spans="1:4" ht="15">
      <c r="A191" s="10"/>
      <c r="B191" s="2"/>
      <c r="C191" s="2"/>
      <c r="D191" s="2"/>
    </row>
    <row r="192" spans="1:4" ht="15">
      <c r="A192" s="10"/>
      <c r="B192" s="2"/>
      <c r="C192" s="2"/>
      <c r="D192" s="2"/>
    </row>
    <row r="193" spans="1:4" ht="15">
      <c r="A193" s="10"/>
      <c r="B193" s="2"/>
      <c r="C193" s="2"/>
      <c r="D193" s="2"/>
    </row>
    <row r="194" spans="1:4" ht="15">
      <c r="A194" s="10"/>
      <c r="B194" s="2"/>
      <c r="C194" s="2"/>
      <c r="D194" s="2"/>
    </row>
    <row r="195" spans="1:4" ht="15">
      <c r="A195" s="10"/>
      <c r="B195" s="2"/>
      <c r="C195" s="2"/>
      <c r="D195" s="2"/>
    </row>
    <row r="196" spans="1:4" ht="15">
      <c r="A196" s="10"/>
      <c r="B196" s="2"/>
      <c r="C196" s="2"/>
      <c r="D196" s="2"/>
    </row>
    <row r="197" spans="1:4" ht="15">
      <c r="A197" s="10"/>
      <c r="B197" s="2"/>
      <c r="C197" s="2"/>
      <c r="D197" s="2"/>
    </row>
    <row r="198" spans="1:4" ht="15">
      <c r="A198" s="10"/>
      <c r="B198" s="2"/>
      <c r="C198" s="2"/>
      <c r="D198" s="2"/>
    </row>
    <row r="199" spans="1:4" ht="15">
      <c r="A199" s="10"/>
      <c r="B199" s="2"/>
      <c r="C199" s="2"/>
      <c r="D199" s="2"/>
    </row>
    <row r="200" spans="1:4" ht="15">
      <c r="A200" s="10"/>
      <c r="B200" s="2"/>
      <c r="C200" s="2"/>
      <c r="D200" s="2"/>
    </row>
    <row r="201" spans="1:4" ht="15">
      <c r="A201" s="10"/>
      <c r="B201" s="2"/>
      <c r="C201" s="2"/>
      <c r="D201" s="2"/>
    </row>
    <row r="202" spans="1:4" ht="15">
      <c r="A202" s="10"/>
      <c r="B202" s="2"/>
      <c r="C202" s="2"/>
      <c r="D202" s="2"/>
    </row>
    <row r="203" spans="1:4" ht="15">
      <c r="A203" s="10"/>
      <c r="B203" s="2"/>
      <c r="C203" s="2"/>
      <c r="D203" s="2"/>
    </row>
    <row r="204" spans="1:4" ht="15">
      <c r="A204" s="10"/>
      <c r="B204" s="2"/>
      <c r="C204" s="2"/>
      <c r="D204" s="2"/>
    </row>
    <row r="205" spans="1:4" ht="15">
      <c r="A205" s="10"/>
      <c r="B205" s="2"/>
      <c r="C205" s="2"/>
      <c r="D205" s="2"/>
    </row>
    <row r="206" spans="1:4" ht="15">
      <c r="A206" s="10"/>
      <c r="B206" s="2"/>
      <c r="C206" s="2"/>
      <c r="D206" s="2"/>
    </row>
    <row r="207" spans="1:4" ht="15">
      <c r="A207" s="10"/>
      <c r="B207" s="2"/>
      <c r="C207" s="2"/>
      <c r="D207" s="2"/>
    </row>
    <row r="208" spans="1:4" ht="15">
      <c r="A208" s="10"/>
      <c r="B208" s="2"/>
      <c r="C208" s="2"/>
      <c r="D208" s="2"/>
    </row>
    <row r="209" spans="1:4" ht="15">
      <c r="A209" s="10"/>
      <c r="B209" s="2"/>
      <c r="C209" s="2"/>
      <c r="D209" s="2"/>
    </row>
    <row r="210" spans="1:4" ht="15">
      <c r="A210" s="10"/>
      <c r="B210" s="2"/>
      <c r="C210" s="2"/>
      <c r="D210" s="2"/>
    </row>
    <row r="211" spans="1:4" ht="15">
      <c r="A211" s="10"/>
      <c r="B211" s="2"/>
      <c r="C211" s="2"/>
      <c r="D211" s="2"/>
    </row>
    <row r="212" spans="1:4" ht="15">
      <c r="A212" s="10"/>
      <c r="B212" s="2"/>
      <c r="C212" s="2"/>
      <c r="D212" s="2"/>
    </row>
    <row r="213" spans="1:4" ht="15">
      <c r="A213" s="10"/>
      <c r="B213" s="2"/>
      <c r="C213" s="2"/>
      <c r="D213" s="2"/>
    </row>
    <row r="214" spans="1:4" ht="15">
      <c r="A214" s="10"/>
      <c r="B214" s="2"/>
      <c r="C214" s="2"/>
      <c r="D214" s="2"/>
    </row>
    <row r="215" spans="1:4" ht="15">
      <c r="A215" s="10"/>
      <c r="B215" s="2"/>
      <c r="C215" s="2"/>
      <c r="D215" s="2"/>
    </row>
    <row r="216" spans="1:4" ht="15">
      <c r="A216" s="10"/>
      <c r="B216" s="2"/>
      <c r="C216" s="2"/>
      <c r="D216" s="2"/>
    </row>
    <row r="217" spans="1:4" ht="15">
      <c r="A217" s="10"/>
      <c r="B217" s="2"/>
      <c r="C217" s="2"/>
      <c r="D217" s="2"/>
    </row>
    <row r="218" spans="1:4" ht="15">
      <c r="A218" s="10"/>
      <c r="B218" s="2"/>
      <c r="C218" s="2"/>
      <c r="D218" s="2"/>
    </row>
    <row r="219" spans="1:4" ht="15">
      <c r="A219" s="10"/>
      <c r="B219" s="2"/>
      <c r="C219" s="2"/>
      <c r="D219" s="2"/>
    </row>
    <row r="220" spans="1:4" ht="15">
      <c r="A220" s="10"/>
      <c r="B220" s="2"/>
      <c r="C220" s="2"/>
      <c r="D220" s="2"/>
    </row>
    <row r="221" spans="1:4" ht="15">
      <c r="A221" s="10"/>
      <c r="B221" s="2"/>
      <c r="C221" s="2"/>
      <c r="D221" s="2"/>
    </row>
    <row r="222" spans="1:4" ht="15">
      <c r="A222" s="10"/>
      <c r="B222" s="2"/>
      <c r="C222" s="2"/>
      <c r="D222" s="2"/>
    </row>
    <row r="223" spans="1:4" ht="15">
      <c r="A223" s="10"/>
      <c r="B223" s="2"/>
      <c r="C223" s="2"/>
      <c r="D223" s="2"/>
    </row>
    <row r="224" spans="1:4" ht="15">
      <c r="A224" s="10"/>
      <c r="B224" s="2"/>
      <c r="C224" s="2"/>
      <c r="D224" s="2"/>
    </row>
    <row r="225" spans="1:4" ht="15">
      <c r="A225" s="10"/>
      <c r="B225" s="2"/>
      <c r="C225" s="2"/>
      <c r="D225" s="2"/>
    </row>
    <row r="226" spans="1:4" ht="15">
      <c r="A226" s="10"/>
      <c r="B226" s="2"/>
      <c r="C226" s="2"/>
      <c r="D226" s="2"/>
    </row>
    <row r="227" spans="1:4" ht="15">
      <c r="A227" s="10"/>
      <c r="B227" s="2"/>
      <c r="C227" s="2"/>
      <c r="D227" s="2"/>
    </row>
    <row r="228" spans="1:4" ht="15">
      <c r="A228" s="10"/>
      <c r="B228" s="2"/>
      <c r="C228" s="2"/>
      <c r="D228" s="2"/>
    </row>
    <row r="229" spans="1:4" ht="15">
      <c r="A229" s="10"/>
      <c r="B229" s="2"/>
      <c r="C229" s="2"/>
      <c r="D229" s="2"/>
    </row>
    <row r="230" spans="1:4" ht="15">
      <c r="A230" s="10"/>
      <c r="B230" s="2"/>
      <c r="C230" s="2"/>
      <c r="D230" s="2"/>
    </row>
    <row r="231" spans="1:4" ht="15">
      <c r="A231" s="10"/>
      <c r="B231" s="2"/>
      <c r="C231" s="2"/>
      <c r="D231" s="2"/>
    </row>
    <row r="232" spans="1:4" ht="15">
      <c r="A232" s="10"/>
      <c r="B232" s="2"/>
      <c r="C232" s="2"/>
      <c r="D232" s="2"/>
    </row>
    <row r="233" spans="1:4" ht="15">
      <c r="A233" s="10"/>
      <c r="B233" s="2"/>
      <c r="C233" s="2"/>
      <c r="D233" s="2"/>
    </row>
    <row r="234" spans="1:4" ht="15">
      <c r="A234" s="10"/>
      <c r="B234" s="2"/>
      <c r="C234" s="2"/>
      <c r="D234" s="2"/>
    </row>
    <row r="235" spans="1:4" ht="15">
      <c r="A235" s="10"/>
      <c r="B235" s="2"/>
      <c r="C235" s="2"/>
      <c r="D235" s="2"/>
    </row>
    <row r="236" spans="1:4" ht="15">
      <c r="A236" s="10"/>
      <c r="B236" s="2"/>
      <c r="C236" s="2"/>
      <c r="D236" s="2"/>
    </row>
    <row r="237" spans="1:4" ht="15">
      <c r="A237" s="10"/>
      <c r="B237" s="2"/>
      <c r="C237" s="2"/>
      <c r="D237" s="2"/>
    </row>
    <row r="238" spans="1:4" ht="15">
      <c r="A238" s="10"/>
      <c r="B238" s="2"/>
      <c r="C238" s="2"/>
      <c r="D238" s="2"/>
    </row>
    <row r="239" spans="1:4" ht="15">
      <c r="A239" s="10"/>
      <c r="B239" s="2"/>
      <c r="C239" s="2"/>
      <c r="D239" s="2"/>
    </row>
    <row r="240" spans="1:4" ht="15">
      <c r="A240" s="10"/>
      <c r="B240" s="2"/>
      <c r="C240" s="2"/>
      <c r="D240" s="2"/>
    </row>
    <row r="241" spans="1:4" ht="15">
      <c r="A241" s="10"/>
      <c r="B241" s="2"/>
      <c r="C241" s="2"/>
      <c r="D241" s="2"/>
    </row>
    <row r="242" spans="1:4" ht="15">
      <c r="A242" s="10"/>
      <c r="B242" s="2"/>
      <c r="C242" s="2"/>
      <c r="D242" s="2"/>
    </row>
    <row r="243" spans="1:4" ht="15">
      <c r="A243" s="10"/>
      <c r="B243" s="2"/>
      <c r="C243" s="2"/>
      <c r="D243" s="2"/>
    </row>
    <row r="244" spans="1:4" ht="15">
      <c r="A244" s="10"/>
      <c r="B244" s="2"/>
      <c r="C244" s="2"/>
      <c r="D244" s="2"/>
    </row>
    <row r="245" spans="1:4" ht="15">
      <c r="A245" s="10"/>
      <c r="B245" s="2"/>
      <c r="C245" s="2"/>
      <c r="D245" s="2"/>
    </row>
    <row r="246" spans="1:4" ht="15">
      <c r="A246" s="10"/>
      <c r="B246" s="2"/>
      <c r="C246" s="2"/>
      <c r="D246" s="2"/>
    </row>
    <row r="247" spans="1:4" ht="15">
      <c r="A247" s="10"/>
      <c r="B247" s="2"/>
      <c r="C247" s="2"/>
      <c r="D247" s="2"/>
    </row>
    <row r="248" spans="1:4" ht="15">
      <c r="A248" s="10"/>
      <c r="B248" s="2"/>
      <c r="C248" s="2"/>
      <c r="D248" s="2"/>
    </row>
    <row r="249" spans="1:4" ht="15">
      <c r="A249" s="10"/>
      <c r="B249" s="2"/>
      <c r="C249" s="2"/>
      <c r="D249" s="2"/>
    </row>
    <row r="250" spans="1:4" ht="15">
      <c r="A250" s="10"/>
      <c r="B250" s="2"/>
      <c r="C250" s="2"/>
      <c r="D250" s="2"/>
    </row>
    <row r="251" spans="1:4" ht="15">
      <c r="A251" s="10"/>
      <c r="B251" s="2"/>
      <c r="C251" s="2"/>
      <c r="D251" s="2"/>
    </row>
    <row r="252" spans="1:4" ht="15">
      <c r="A252" s="10"/>
      <c r="B252" s="2"/>
      <c r="C252" s="2"/>
      <c r="D252" s="2"/>
    </row>
    <row r="253" spans="1:4" ht="15">
      <c r="A253" s="10"/>
      <c r="B253" s="2"/>
      <c r="C253" s="2"/>
      <c r="D253" s="2"/>
    </row>
    <row r="254" spans="1:4" ht="15">
      <c r="A254" s="10"/>
      <c r="B254" s="2"/>
      <c r="C254" s="2"/>
      <c r="D254" s="2"/>
    </row>
    <row r="255" spans="1:4" ht="15">
      <c r="A255" s="10"/>
      <c r="B255" s="2"/>
      <c r="C255" s="2"/>
      <c r="D255" s="2"/>
    </row>
    <row r="256" spans="1:4" ht="15">
      <c r="A256" s="10"/>
      <c r="B256" s="2"/>
      <c r="C256" s="2"/>
      <c r="D256" s="2"/>
    </row>
    <row r="257" spans="1:4" ht="15">
      <c r="A257" s="10"/>
      <c r="B257" s="2"/>
      <c r="C257" s="2"/>
      <c r="D257" s="2"/>
    </row>
    <row r="258" spans="1:4" ht="15">
      <c r="A258" s="10"/>
      <c r="B258" s="2"/>
      <c r="C258" s="2"/>
      <c r="D258" s="2"/>
    </row>
    <row r="259" spans="1:4" ht="15">
      <c r="A259" s="10"/>
      <c r="B259" s="2"/>
      <c r="C259" s="2"/>
      <c r="D259" s="2"/>
    </row>
    <row r="260" spans="1:4" ht="15">
      <c r="A260" s="10"/>
      <c r="B260" s="2"/>
      <c r="C260" s="2"/>
      <c r="D260" s="2"/>
    </row>
    <row r="261" spans="1:4" ht="15">
      <c r="A261" s="10"/>
      <c r="B261" s="2"/>
      <c r="C261" s="2"/>
      <c r="D261" s="2"/>
    </row>
    <row r="262" spans="1:4" ht="15">
      <c r="A262" s="10"/>
      <c r="B262" s="2"/>
      <c r="C262" s="2"/>
      <c r="D262" s="2"/>
    </row>
    <row r="263" spans="1:4" ht="15">
      <c r="A263" s="10"/>
      <c r="B263" s="2"/>
      <c r="C263" s="2"/>
      <c r="D263" s="2"/>
    </row>
    <row r="264" spans="1:4" ht="15">
      <c r="A264" s="10"/>
      <c r="B264" s="2"/>
      <c r="C264" s="2"/>
      <c r="D264" s="2"/>
    </row>
    <row r="265" spans="1:4" ht="15">
      <c r="A265" s="10"/>
      <c r="B265" s="2"/>
      <c r="C265" s="2"/>
      <c r="D265" s="2"/>
    </row>
    <row r="266" spans="1:4" ht="15">
      <c r="A266" s="10"/>
      <c r="C266" s="2"/>
      <c r="D266" s="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7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6.00390625" style="8" customWidth="1"/>
    <col min="2" max="2" width="60.375" style="0" customWidth="1"/>
    <col min="3" max="3" width="15.25390625" style="0" customWidth="1"/>
    <col min="4" max="4" width="14.00390625" style="0" customWidth="1"/>
    <col min="5" max="5" width="14.125" style="0" customWidth="1"/>
  </cols>
  <sheetData>
    <row r="1" spans="1:5" ht="15.75">
      <c r="A1" s="9"/>
      <c r="B1" s="3"/>
      <c r="C1" s="4"/>
      <c r="D1" s="4"/>
      <c r="E1" s="14"/>
    </row>
    <row r="2" spans="1:5" ht="15.75">
      <c r="A2" s="80"/>
      <c r="B2" s="81" t="s">
        <v>96</v>
      </c>
      <c r="C2" s="81">
        <v>1655741</v>
      </c>
      <c r="D2" s="81">
        <v>1230496</v>
      </c>
      <c r="E2" s="82"/>
    </row>
    <row r="3" spans="1:5" ht="15.75">
      <c r="A3" s="80"/>
      <c r="B3" s="81" t="s">
        <v>97</v>
      </c>
      <c r="C3" s="81">
        <v>10000</v>
      </c>
      <c r="D3" s="83">
        <v>10000</v>
      </c>
      <c r="E3" s="82"/>
    </row>
    <row r="4" spans="1:5" ht="15.75">
      <c r="A4" s="80"/>
      <c r="B4" s="81" t="s">
        <v>98</v>
      </c>
      <c r="C4" s="81">
        <v>4038419.6</v>
      </c>
      <c r="D4" s="83">
        <v>4516871.1</v>
      </c>
      <c r="E4" s="82"/>
    </row>
    <row r="5" spans="1:5" ht="15.75">
      <c r="A5" s="80"/>
      <c r="B5" s="81" t="s">
        <v>99</v>
      </c>
      <c r="C5" s="81">
        <v>78000</v>
      </c>
      <c r="D5" s="83">
        <v>1461430.8</v>
      </c>
      <c r="E5" s="82"/>
    </row>
    <row r="6" spans="1:5" ht="15.75">
      <c r="A6" s="80"/>
      <c r="B6" s="81" t="s">
        <v>100</v>
      </c>
      <c r="C6" s="81">
        <v>80000</v>
      </c>
      <c r="D6" s="83"/>
      <c r="E6" s="82"/>
    </row>
    <row r="7" spans="1:5" ht="15.75">
      <c r="A7" s="80"/>
      <c r="B7" s="81" t="s">
        <v>101</v>
      </c>
      <c r="C7" s="81">
        <f>C8-C2-C3-C4-C5-C6</f>
        <v>495723.8000000003</v>
      </c>
      <c r="D7" s="81">
        <f>D8-D2-D3-D4-D5-D6</f>
        <v>1413200.2</v>
      </c>
      <c r="E7" s="82"/>
    </row>
    <row r="8" spans="1:5" ht="15.75">
      <c r="A8" s="80"/>
      <c r="B8" s="81" t="s">
        <v>102</v>
      </c>
      <c r="C8" s="81">
        <v>6357884.4</v>
      </c>
      <c r="D8" s="83">
        <v>8631998.1</v>
      </c>
      <c r="E8" s="82"/>
    </row>
    <row r="9" spans="1:3" ht="15">
      <c r="A9" s="12"/>
      <c r="B9" s="2"/>
      <c r="C9" s="2"/>
    </row>
    <row r="10" spans="1:3" ht="15">
      <c r="A10" s="12"/>
      <c r="B10" s="2"/>
      <c r="C10" s="2"/>
    </row>
    <row r="11" spans="1:3" ht="15">
      <c r="A11" s="12"/>
      <c r="B11" s="2"/>
      <c r="C11" s="2"/>
    </row>
    <row r="12" spans="1:3" ht="15">
      <c r="A12" s="12"/>
      <c r="B12" s="2"/>
      <c r="C12" s="2"/>
    </row>
    <row r="13" spans="1:3" ht="15">
      <c r="A13" s="12"/>
      <c r="B13" s="2"/>
      <c r="C13" s="2"/>
    </row>
    <row r="14" spans="1:3" ht="15">
      <c r="A14" s="12"/>
      <c r="B14" s="2"/>
      <c r="C14" s="2"/>
    </row>
    <row r="15" spans="1:3" ht="15">
      <c r="A15" s="12"/>
      <c r="B15" s="2"/>
      <c r="C15" s="2"/>
    </row>
    <row r="16" spans="1:3" ht="15">
      <c r="A16" s="12"/>
      <c r="B16" s="2"/>
      <c r="C16" s="2"/>
    </row>
    <row r="17" spans="1:3" ht="15">
      <c r="A17" s="12"/>
      <c r="B17" s="2"/>
      <c r="C17" s="2"/>
    </row>
    <row r="18" spans="1:3" ht="15">
      <c r="A18" s="12"/>
      <c r="B18" s="2"/>
      <c r="C18" s="2"/>
    </row>
    <row r="19" spans="1:3" ht="15">
      <c r="A19" s="12"/>
      <c r="B19" s="2"/>
      <c r="C19" s="2"/>
    </row>
    <row r="20" spans="1:3" ht="15">
      <c r="A20" s="12"/>
      <c r="B20" s="2"/>
      <c r="C20" s="2"/>
    </row>
    <row r="21" spans="1:3" ht="15">
      <c r="A21" s="12"/>
      <c r="B21" s="2"/>
      <c r="C21" s="2"/>
    </row>
    <row r="22" spans="1:3" ht="15">
      <c r="A22" s="12"/>
      <c r="B22" s="2"/>
      <c r="C22" s="2"/>
    </row>
    <row r="23" spans="1:3" ht="15">
      <c r="A23" s="12"/>
      <c r="B23" s="2"/>
      <c r="C23" s="2"/>
    </row>
    <row r="24" spans="1:3" ht="15">
      <c r="A24" s="12"/>
      <c r="B24" s="2"/>
      <c r="C24" s="2"/>
    </row>
    <row r="25" spans="1:3" ht="15">
      <c r="A25" s="12"/>
      <c r="B25" s="2"/>
      <c r="C25" s="2"/>
    </row>
    <row r="26" spans="1:3" ht="15">
      <c r="A26" s="12"/>
      <c r="B26" s="2"/>
      <c r="C26" s="2"/>
    </row>
    <row r="27" spans="1:3" ht="15">
      <c r="A27" s="12"/>
      <c r="B27" s="2"/>
      <c r="C27" s="2"/>
    </row>
    <row r="28" spans="1:3" ht="15">
      <c r="A28" s="12"/>
      <c r="B28" s="2"/>
      <c r="C28" s="2"/>
    </row>
    <row r="29" spans="1:3" ht="15">
      <c r="A29" s="12"/>
      <c r="B29" s="2"/>
      <c r="C29" s="2"/>
    </row>
    <row r="30" spans="1:3" ht="15">
      <c r="A30" s="12"/>
      <c r="B30" s="2"/>
      <c r="C30" s="2"/>
    </row>
    <row r="31" spans="1:3" ht="15">
      <c r="A31" s="12"/>
      <c r="B31" s="2"/>
      <c r="C31" s="2"/>
    </row>
    <row r="32" spans="1:3" ht="15">
      <c r="A32" s="12"/>
      <c r="B32" s="2"/>
      <c r="C32" s="2"/>
    </row>
    <row r="33" spans="1:3" ht="15">
      <c r="A33" s="12"/>
      <c r="B33" s="2"/>
      <c r="C33" s="2"/>
    </row>
    <row r="34" spans="1:3" ht="15">
      <c r="A34" s="12"/>
      <c r="B34" s="2"/>
      <c r="C34" s="2"/>
    </row>
    <row r="35" spans="1:3" ht="15">
      <c r="A35" s="12"/>
      <c r="B35" s="2"/>
      <c r="C35" s="2"/>
    </row>
    <row r="36" spans="1:3" ht="15">
      <c r="A36" s="12"/>
      <c r="B36" s="2"/>
      <c r="C36" s="2"/>
    </row>
    <row r="37" spans="1:3" ht="15">
      <c r="A37" s="10"/>
      <c r="B37" s="2"/>
      <c r="C37" s="2"/>
    </row>
    <row r="38" spans="1:3" ht="15">
      <c r="A38" s="10"/>
      <c r="B38" s="2"/>
      <c r="C38" s="2"/>
    </row>
    <row r="39" spans="1:3" ht="15">
      <c r="A39" s="10"/>
      <c r="B39" s="2"/>
      <c r="C39" s="2"/>
    </row>
    <row r="40" spans="1:3" ht="15">
      <c r="A40" s="10"/>
      <c r="B40" s="2"/>
      <c r="C40" s="2"/>
    </row>
    <row r="41" spans="1:3" ht="15">
      <c r="A41" s="10"/>
      <c r="B41" s="2"/>
      <c r="C41" s="2"/>
    </row>
    <row r="42" spans="1:3" ht="15">
      <c r="A42" s="10"/>
      <c r="B42" s="2"/>
      <c r="C42" s="2"/>
    </row>
    <row r="43" spans="1:3" ht="15">
      <c r="A43" s="10"/>
      <c r="B43" s="2"/>
      <c r="C43" s="2"/>
    </row>
    <row r="44" spans="1:3" ht="15">
      <c r="A44" s="10"/>
      <c r="B44" s="2"/>
      <c r="C44" s="2"/>
    </row>
    <row r="45" spans="1:3" ht="15">
      <c r="A45" s="10"/>
      <c r="B45" s="2"/>
      <c r="C45" s="2"/>
    </row>
    <row r="46" spans="1:3" ht="15">
      <c r="A46" s="10"/>
      <c r="B46" s="2"/>
      <c r="C46" s="2"/>
    </row>
    <row r="47" spans="1:3" ht="15">
      <c r="A47" s="10"/>
      <c r="B47" s="2"/>
      <c r="C47" s="2"/>
    </row>
    <row r="48" spans="1:3" ht="15">
      <c r="A48" s="10"/>
      <c r="B48" s="2"/>
      <c r="C48" s="2"/>
    </row>
    <row r="49" spans="1:3" ht="15">
      <c r="A49" s="10"/>
      <c r="B49" s="2"/>
      <c r="C49" s="2"/>
    </row>
    <row r="50" spans="1:3" ht="15">
      <c r="A50" s="10"/>
      <c r="B50" s="2"/>
      <c r="C50" s="2"/>
    </row>
    <row r="51" spans="1:3" ht="15">
      <c r="A51" s="10"/>
      <c r="B51" s="2"/>
      <c r="C51" s="2"/>
    </row>
    <row r="52" spans="1:3" ht="15">
      <c r="A52" s="10"/>
      <c r="B52" s="2"/>
      <c r="C52" s="2"/>
    </row>
    <row r="53" spans="1:3" ht="15">
      <c r="A53" s="10"/>
      <c r="B53" s="2"/>
      <c r="C53" s="2"/>
    </row>
    <row r="54" spans="1:3" ht="15">
      <c r="A54" s="10"/>
      <c r="B54" s="2"/>
      <c r="C54" s="2"/>
    </row>
    <row r="55" spans="1:3" ht="15">
      <c r="A55" s="10"/>
      <c r="B55" s="2"/>
      <c r="C55" s="2"/>
    </row>
    <row r="56" spans="1:3" ht="15">
      <c r="A56" s="10"/>
      <c r="B56" s="2"/>
      <c r="C56" s="2"/>
    </row>
    <row r="57" spans="1:3" ht="15">
      <c r="A57" s="10"/>
      <c r="B57" s="2"/>
      <c r="C57" s="2"/>
    </row>
    <row r="58" spans="1:3" ht="15">
      <c r="A58" s="10"/>
      <c r="B58" s="2"/>
      <c r="C58" s="2"/>
    </row>
    <row r="59" spans="1:3" ht="15">
      <c r="A59" s="10"/>
      <c r="B59" s="2"/>
      <c r="C59" s="2"/>
    </row>
    <row r="60" spans="1:3" ht="15">
      <c r="A60" s="10"/>
      <c r="B60" s="2"/>
      <c r="C60" s="2"/>
    </row>
    <row r="61" spans="1:3" ht="15">
      <c r="A61" s="10"/>
      <c r="B61" s="2"/>
      <c r="C61" s="2"/>
    </row>
    <row r="62" spans="1:3" ht="15">
      <c r="A62" s="10"/>
      <c r="B62" s="2"/>
      <c r="C62" s="2"/>
    </row>
    <row r="63" spans="1:3" ht="15">
      <c r="A63" s="10"/>
      <c r="B63" s="2"/>
      <c r="C63" s="2"/>
    </row>
    <row r="64" spans="1:3" ht="15">
      <c r="A64" s="10"/>
      <c r="B64" s="2"/>
      <c r="C64" s="2"/>
    </row>
    <row r="65" spans="1:3" ht="15">
      <c r="A65" s="10"/>
      <c r="B65" s="2"/>
      <c r="C65" s="2"/>
    </row>
    <row r="66" spans="1:3" ht="15">
      <c r="A66" s="10"/>
      <c r="B66" s="2"/>
      <c r="C66" s="2"/>
    </row>
    <row r="67" spans="1:3" ht="15">
      <c r="A67" s="10"/>
      <c r="B67" s="2"/>
      <c r="C67" s="2"/>
    </row>
    <row r="68" spans="1:3" ht="15">
      <c r="A68" s="10"/>
      <c r="B68" s="2"/>
      <c r="C68" s="2"/>
    </row>
    <row r="69" spans="1:3" ht="15">
      <c r="A69" s="10"/>
      <c r="B69" s="2"/>
      <c r="C69" s="2"/>
    </row>
    <row r="70" spans="1:3" ht="15">
      <c r="A70" s="10"/>
      <c r="B70" s="2"/>
      <c r="C70" s="2"/>
    </row>
    <row r="71" spans="1:3" ht="15">
      <c r="A71" s="10"/>
      <c r="B71" s="2"/>
      <c r="C71" s="2"/>
    </row>
    <row r="72" spans="1:3" ht="15">
      <c r="A72" s="10"/>
      <c r="B72" s="2"/>
      <c r="C72" s="2"/>
    </row>
    <row r="73" spans="1:3" ht="15">
      <c r="A73" s="10"/>
      <c r="B73" s="2"/>
      <c r="C73" s="2"/>
    </row>
    <row r="74" spans="1:3" ht="15">
      <c r="A74" s="10"/>
      <c r="B74" s="2"/>
      <c r="C74" s="2"/>
    </row>
    <row r="75" spans="1:3" ht="15">
      <c r="A75" s="10"/>
      <c r="B75" s="2"/>
      <c r="C75" s="2"/>
    </row>
    <row r="76" spans="1:3" ht="15">
      <c r="A76" s="10"/>
      <c r="B76" s="2"/>
      <c r="C76" s="2"/>
    </row>
    <row r="77" spans="1:3" ht="15">
      <c r="A77" s="10"/>
      <c r="B77" s="2"/>
      <c r="C77" s="2"/>
    </row>
    <row r="78" spans="1:3" ht="15">
      <c r="A78" s="10"/>
      <c r="B78" s="2"/>
      <c r="C78" s="2"/>
    </row>
    <row r="79" spans="1:3" ht="15">
      <c r="A79" s="10"/>
      <c r="B79" s="2"/>
      <c r="C79" s="2"/>
    </row>
    <row r="80" spans="1:3" ht="15">
      <c r="A80" s="10"/>
      <c r="B80" s="2"/>
      <c r="C80" s="2"/>
    </row>
    <row r="81" spans="1:3" ht="15">
      <c r="A81" s="10"/>
      <c r="B81" s="2"/>
      <c r="C81" s="2"/>
    </row>
    <row r="82" spans="1:3" ht="15">
      <c r="A82" s="10"/>
      <c r="B82" s="2"/>
      <c r="C82" s="2"/>
    </row>
    <row r="83" spans="1:3" ht="15">
      <c r="A83" s="10"/>
      <c r="B83" s="2"/>
      <c r="C83" s="2"/>
    </row>
    <row r="84" spans="1:3" ht="15">
      <c r="A84" s="10"/>
      <c r="B84" s="2"/>
      <c r="C84" s="2"/>
    </row>
    <row r="85" spans="1:3" ht="15">
      <c r="A85" s="10"/>
      <c r="B85" s="2"/>
      <c r="C85" s="2"/>
    </row>
    <row r="86" spans="1:3" ht="15">
      <c r="A86" s="10"/>
      <c r="B86" s="2"/>
      <c r="C86" s="2"/>
    </row>
    <row r="87" spans="1:3" ht="15">
      <c r="A87" s="10"/>
      <c r="B87" s="2"/>
      <c r="C87" s="2"/>
    </row>
    <row r="88" spans="1:3" ht="15">
      <c r="A88" s="10"/>
      <c r="B88" s="2"/>
      <c r="C88" s="2"/>
    </row>
    <row r="89" spans="1:3" ht="15">
      <c r="A89" s="10"/>
      <c r="B89" s="2"/>
      <c r="C89" s="2"/>
    </row>
    <row r="90" spans="1:3" ht="15">
      <c r="A90" s="10"/>
      <c r="B90" s="2"/>
      <c r="C90" s="2"/>
    </row>
    <row r="91" spans="1:3" ht="15">
      <c r="A91" s="10"/>
      <c r="B91" s="2"/>
      <c r="C91" s="2"/>
    </row>
    <row r="92" spans="1:3" ht="15">
      <c r="A92" s="10"/>
      <c r="B92" s="2"/>
      <c r="C92" s="2"/>
    </row>
    <row r="93" spans="1:3" ht="15">
      <c r="A93" s="10"/>
      <c r="B93" s="2"/>
      <c r="C93" s="2"/>
    </row>
    <row r="94" spans="1:3" ht="15">
      <c r="A94" s="10"/>
      <c r="B94" s="2"/>
      <c r="C94" s="2"/>
    </row>
    <row r="95" spans="1:3" ht="15">
      <c r="A95" s="10"/>
      <c r="B95" s="2"/>
      <c r="C95" s="2"/>
    </row>
    <row r="96" spans="1:3" ht="15">
      <c r="A96" s="10"/>
      <c r="B96" s="2"/>
      <c r="C96" s="2"/>
    </row>
    <row r="97" spans="1:3" ht="15">
      <c r="A97" s="10"/>
      <c r="B97" s="2"/>
      <c r="C97" s="2"/>
    </row>
    <row r="98" spans="1:3" ht="15">
      <c r="A98" s="10"/>
      <c r="B98" s="2"/>
      <c r="C98" s="2"/>
    </row>
    <row r="99" spans="1:3" ht="15">
      <c r="A99" s="10"/>
      <c r="B99" s="2"/>
      <c r="C99" s="2"/>
    </row>
    <row r="100" spans="1:3" ht="15">
      <c r="A100" s="10"/>
      <c r="B100" s="2"/>
      <c r="C100" s="2"/>
    </row>
    <row r="101" spans="1:3" ht="15">
      <c r="A101" s="10"/>
      <c r="B101" s="2"/>
      <c r="C101" s="2"/>
    </row>
    <row r="102" spans="1:3" ht="15">
      <c r="A102" s="10"/>
      <c r="B102" s="2"/>
      <c r="C102" s="2"/>
    </row>
    <row r="103" spans="1:3" ht="15">
      <c r="A103" s="10"/>
      <c r="B103" s="2"/>
      <c r="C103" s="2"/>
    </row>
    <row r="104" spans="1:3" ht="15">
      <c r="A104" s="10"/>
      <c r="B104" s="2"/>
      <c r="C104" s="2"/>
    </row>
    <row r="105" spans="1:3" ht="15">
      <c r="A105" s="10"/>
      <c r="B105" s="2"/>
      <c r="C105" s="2"/>
    </row>
    <row r="106" spans="1:3" ht="15">
      <c r="A106" s="10"/>
      <c r="B106" s="2"/>
      <c r="C106" s="2"/>
    </row>
    <row r="107" spans="1:3" ht="15">
      <c r="A107" s="10"/>
      <c r="B107" s="2"/>
      <c r="C107" s="2"/>
    </row>
    <row r="108" spans="1:3" ht="15">
      <c r="A108" s="10"/>
      <c r="B108" s="2"/>
      <c r="C108" s="2"/>
    </row>
    <row r="109" spans="1:3" ht="15">
      <c r="A109" s="10"/>
      <c r="B109" s="2"/>
      <c r="C109" s="2"/>
    </row>
    <row r="110" spans="1:3" ht="15">
      <c r="A110" s="10"/>
      <c r="B110" s="2"/>
      <c r="C110" s="2"/>
    </row>
    <row r="111" spans="1:3" ht="15">
      <c r="A111" s="10"/>
      <c r="B111" s="2"/>
      <c r="C111" s="2"/>
    </row>
    <row r="112" spans="1:3" ht="15">
      <c r="A112" s="10"/>
      <c r="B112" s="2"/>
      <c r="C112" s="2"/>
    </row>
    <row r="113" spans="1:3" ht="15">
      <c r="A113" s="10"/>
      <c r="B113" s="2"/>
      <c r="C113" s="2"/>
    </row>
    <row r="114" spans="1:3" ht="15">
      <c r="A114" s="10"/>
      <c r="B114" s="2"/>
      <c r="C114" s="2"/>
    </row>
    <row r="115" spans="1:3" ht="15">
      <c r="A115" s="10"/>
      <c r="B115" s="2"/>
      <c r="C115" s="2"/>
    </row>
    <row r="116" spans="1:3" ht="15">
      <c r="A116" s="10"/>
      <c r="B116" s="2"/>
      <c r="C116" s="2"/>
    </row>
    <row r="117" spans="1:3" ht="15">
      <c r="A117" s="10"/>
      <c r="B117" s="2"/>
      <c r="C117" s="2"/>
    </row>
    <row r="118" spans="1:3" ht="15">
      <c r="A118" s="10"/>
      <c r="B118" s="2"/>
      <c r="C118" s="2"/>
    </row>
    <row r="119" spans="1:3" ht="15">
      <c r="A119" s="10"/>
      <c r="B119" s="2"/>
      <c r="C119" s="2"/>
    </row>
    <row r="120" spans="1:3" ht="15">
      <c r="A120" s="10"/>
      <c r="B120" s="2"/>
      <c r="C120" s="2"/>
    </row>
    <row r="121" spans="1:3" ht="15">
      <c r="A121" s="10"/>
      <c r="B121" s="2"/>
      <c r="C121" s="2"/>
    </row>
    <row r="122" spans="1:3" ht="15">
      <c r="A122" s="10"/>
      <c r="B122" s="2"/>
      <c r="C122" s="2"/>
    </row>
    <row r="123" spans="1:3" ht="15">
      <c r="A123" s="10"/>
      <c r="B123" s="2"/>
      <c r="C123" s="2"/>
    </row>
    <row r="124" spans="1:3" ht="15">
      <c r="A124" s="10"/>
      <c r="B124" s="2"/>
      <c r="C124" s="2"/>
    </row>
    <row r="125" spans="1:3" ht="15">
      <c r="A125" s="10"/>
      <c r="B125" s="2"/>
      <c r="C125" s="2"/>
    </row>
    <row r="126" spans="1:3" ht="15">
      <c r="A126" s="10"/>
      <c r="B126" s="2"/>
      <c r="C126" s="2"/>
    </row>
    <row r="127" spans="1:3" ht="15">
      <c r="A127" s="10"/>
      <c r="B127" s="2"/>
      <c r="C127" s="2"/>
    </row>
    <row r="128" spans="1:3" ht="15">
      <c r="A128" s="10"/>
      <c r="B128" s="2"/>
      <c r="C128" s="2"/>
    </row>
    <row r="129" spans="1:3" ht="15">
      <c r="A129" s="10"/>
      <c r="B129" s="2"/>
      <c r="C129" s="2"/>
    </row>
    <row r="130" spans="1:3" ht="15">
      <c r="A130" s="10"/>
      <c r="B130" s="2"/>
      <c r="C130" s="2"/>
    </row>
    <row r="131" spans="1:3" ht="15">
      <c r="A131" s="10"/>
      <c r="B131" s="2"/>
      <c r="C131" s="2"/>
    </row>
    <row r="132" spans="1:3" ht="15">
      <c r="A132" s="10"/>
      <c r="B132" s="2"/>
      <c r="C132" s="2"/>
    </row>
    <row r="133" spans="1:3" ht="15">
      <c r="A133" s="10"/>
      <c r="B133" s="2"/>
      <c r="C133" s="2"/>
    </row>
    <row r="134" spans="1:3" ht="15">
      <c r="A134" s="10"/>
      <c r="B134" s="2"/>
      <c r="C134" s="2"/>
    </row>
    <row r="135" spans="1:3" ht="15">
      <c r="A135" s="10"/>
      <c r="B135" s="2"/>
      <c r="C135" s="2"/>
    </row>
    <row r="136" spans="1:3" ht="15">
      <c r="A136" s="10"/>
      <c r="B136" s="2"/>
      <c r="C136" s="2"/>
    </row>
    <row r="137" spans="1:3" ht="15">
      <c r="A137" s="10"/>
      <c r="B137" s="2"/>
      <c r="C137" s="2"/>
    </row>
    <row r="138" spans="1:3" ht="15">
      <c r="A138" s="10"/>
      <c r="B138" s="2"/>
      <c r="C138" s="2"/>
    </row>
    <row r="139" spans="1:3" ht="15">
      <c r="A139" s="10"/>
      <c r="B139" s="2"/>
      <c r="C139" s="2"/>
    </row>
    <row r="140" spans="1:3" ht="15">
      <c r="A140" s="10"/>
      <c r="B140" s="2"/>
      <c r="C140" s="2"/>
    </row>
    <row r="141" spans="1:3" ht="15">
      <c r="A141" s="10"/>
      <c r="B141" s="2"/>
      <c r="C141" s="2"/>
    </row>
    <row r="142" spans="1:3" ht="15">
      <c r="A142" s="10"/>
      <c r="B142" s="2"/>
      <c r="C142" s="2"/>
    </row>
    <row r="143" spans="1:3" ht="15">
      <c r="A143" s="10"/>
      <c r="B143" s="2"/>
      <c r="C143" s="2"/>
    </row>
    <row r="144" spans="1:3" ht="15">
      <c r="A144" s="10"/>
      <c r="B144" s="2"/>
      <c r="C144" s="2"/>
    </row>
    <row r="145" spans="1:3" ht="15">
      <c r="A145" s="10"/>
      <c r="B145" s="2"/>
      <c r="C145" s="2"/>
    </row>
    <row r="146" spans="1:3" ht="15">
      <c r="A146" s="10"/>
      <c r="B146" s="2"/>
      <c r="C146" s="2"/>
    </row>
    <row r="147" spans="1:3" ht="15">
      <c r="A147" s="10"/>
      <c r="B147" s="2"/>
      <c r="C147" s="2"/>
    </row>
    <row r="148" spans="1:3" ht="15">
      <c r="A148" s="10"/>
      <c r="B148" s="2"/>
      <c r="C148" s="2"/>
    </row>
    <row r="149" spans="1:3" ht="15">
      <c r="A149" s="10"/>
      <c r="B149" s="2"/>
      <c r="C149" s="2"/>
    </row>
    <row r="150" spans="1:3" ht="15">
      <c r="A150" s="10"/>
      <c r="B150" s="2"/>
      <c r="C150" s="2"/>
    </row>
    <row r="151" spans="1:3" ht="15">
      <c r="A151" s="10"/>
      <c r="B151" s="2"/>
      <c r="C151" s="2"/>
    </row>
    <row r="152" spans="1:3" ht="15">
      <c r="A152" s="10"/>
      <c r="B152" s="2"/>
      <c r="C152" s="2"/>
    </row>
    <row r="153" spans="1:3" ht="15">
      <c r="A153" s="10"/>
      <c r="B153" s="2"/>
      <c r="C153" s="2"/>
    </row>
    <row r="154" spans="1:3" ht="15">
      <c r="A154" s="10"/>
      <c r="B154" s="2"/>
      <c r="C154" s="2"/>
    </row>
    <row r="155" spans="1:3" ht="15">
      <c r="A155" s="10"/>
      <c r="B155" s="2"/>
      <c r="C155" s="2"/>
    </row>
    <row r="156" spans="1:3" ht="15">
      <c r="A156" s="10"/>
      <c r="B156" s="2"/>
      <c r="C156" s="2"/>
    </row>
    <row r="157" spans="1:3" ht="15">
      <c r="A157" s="10"/>
      <c r="B157" s="2"/>
      <c r="C157" s="2"/>
    </row>
    <row r="158" spans="1:3" ht="15">
      <c r="A158" s="10"/>
      <c r="B158" s="2"/>
      <c r="C158" s="2"/>
    </row>
    <row r="159" spans="1:3" ht="15">
      <c r="A159" s="10"/>
      <c r="B159" s="2"/>
      <c r="C159" s="2"/>
    </row>
    <row r="160" spans="1:3" ht="15">
      <c r="A160" s="10"/>
      <c r="B160" s="2"/>
      <c r="C160" s="2"/>
    </row>
    <row r="161" spans="1:3" ht="15">
      <c r="A161" s="10"/>
      <c r="B161" s="2"/>
      <c r="C161" s="2"/>
    </row>
    <row r="162" spans="1:3" ht="15">
      <c r="A162" s="10"/>
      <c r="B162" s="2"/>
      <c r="C162" s="2"/>
    </row>
    <row r="163" spans="1:3" ht="15">
      <c r="A163" s="10"/>
      <c r="B163" s="2"/>
      <c r="C163" s="2"/>
    </row>
    <row r="164" spans="1:3" ht="15">
      <c r="A164" s="10"/>
      <c r="B164" s="2"/>
      <c r="C164" s="2"/>
    </row>
    <row r="165" spans="1:3" ht="15">
      <c r="A165" s="10"/>
      <c r="B165" s="2"/>
      <c r="C165" s="2"/>
    </row>
    <row r="166" spans="1:3" ht="15">
      <c r="A166" s="10"/>
      <c r="B166" s="2"/>
      <c r="C166" s="2"/>
    </row>
    <row r="167" spans="1:3" ht="15">
      <c r="A167" s="10"/>
      <c r="B167" s="2"/>
      <c r="C167" s="2"/>
    </row>
    <row r="168" spans="1:3" ht="15">
      <c r="A168" s="10"/>
      <c r="B168" s="2"/>
      <c r="C168" s="2"/>
    </row>
    <row r="169" spans="1:3" ht="15">
      <c r="A169" s="10"/>
      <c r="B169" s="2"/>
      <c r="C169" s="2"/>
    </row>
    <row r="170" spans="1:3" ht="15">
      <c r="A170" s="10"/>
      <c r="B170" s="2"/>
      <c r="C170" s="2"/>
    </row>
    <row r="171" spans="1:3" ht="15">
      <c r="A171" s="10"/>
      <c r="B171" s="2"/>
      <c r="C171" s="2"/>
    </row>
    <row r="172" spans="1:3" ht="15">
      <c r="A172" s="10"/>
      <c r="B172" s="2"/>
      <c r="C172" s="2"/>
    </row>
    <row r="173" spans="1:3" ht="15">
      <c r="A173" s="10"/>
      <c r="B173" s="2"/>
      <c r="C173" s="2"/>
    </row>
    <row r="174" spans="1:3" ht="15">
      <c r="A174" s="10"/>
      <c r="B174" s="2"/>
      <c r="C174" s="2"/>
    </row>
    <row r="175" spans="1:3" ht="15">
      <c r="A175" s="10"/>
      <c r="B175" s="2"/>
      <c r="C175" s="2"/>
    </row>
    <row r="176" spans="1:3" ht="15">
      <c r="A176" s="10"/>
      <c r="B176" s="2"/>
      <c r="C176" s="2"/>
    </row>
    <row r="177" spans="1:3" ht="15">
      <c r="A177" s="10"/>
      <c r="C17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49.00390625" style="0" customWidth="1"/>
    <col min="2" max="2" width="16.25390625" style="0" customWidth="1"/>
    <col min="3" max="3" width="16.75390625" style="0" customWidth="1"/>
    <col min="4" max="4" width="16.625" style="0" customWidth="1"/>
  </cols>
  <sheetData>
    <row r="1" spans="1:4" ht="36" customHeight="1">
      <c r="A1" s="124" t="s">
        <v>171</v>
      </c>
      <c r="B1" s="124"/>
      <c r="C1" s="124"/>
      <c r="D1" s="124"/>
    </row>
    <row r="2" spans="1:4" ht="62.25" customHeight="1">
      <c r="A2" s="123" t="s">
        <v>177</v>
      </c>
      <c r="B2" s="123"/>
      <c r="C2" s="123"/>
      <c r="D2" s="123"/>
    </row>
    <row r="3" ht="21.75" customHeight="1" thickBot="1"/>
    <row r="4" spans="1:4" ht="55.5" customHeight="1" thickBot="1">
      <c r="A4" s="126" t="s">
        <v>175</v>
      </c>
      <c r="B4" s="84" t="s">
        <v>176</v>
      </c>
      <c r="C4" s="84" t="s">
        <v>178</v>
      </c>
      <c r="D4" s="84" t="s">
        <v>179</v>
      </c>
    </row>
    <row r="5" spans="1:4" ht="0.75" customHeight="1" thickBot="1">
      <c r="A5" s="127"/>
      <c r="B5" s="116"/>
      <c r="C5" s="116"/>
      <c r="D5" s="117"/>
    </row>
    <row r="6" spans="1:4" ht="19.5" customHeight="1" hidden="1" thickBot="1">
      <c r="A6" s="127"/>
      <c r="B6" s="115"/>
      <c r="C6" s="115"/>
      <c r="D6" s="117"/>
    </row>
    <row r="7" spans="1:4" ht="60.75" customHeight="1" thickBot="1">
      <c r="A7" s="128"/>
      <c r="B7" s="116">
        <v>26802.6</v>
      </c>
      <c r="C7" s="121">
        <v>27853.67</v>
      </c>
      <c r="D7" s="121">
        <v>31692.38</v>
      </c>
    </row>
    <row r="9" spans="1:4" ht="117" customHeight="1">
      <c r="A9" s="129" t="s">
        <v>180</v>
      </c>
      <c r="B9" s="130"/>
      <c r="C9" s="130"/>
      <c r="D9" s="130"/>
    </row>
    <row r="10" spans="1:4" ht="30.75" customHeight="1">
      <c r="A10" s="119"/>
      <c r="B10" s="120"/>
      <c r="C10" s="120"/>
      <c r="D10" s="120"/>
    </row>
    <row r="11" spans="1:4" ht="12.75">
      <c r="A11" s="125"/>
      <c r="B11" s="125"/>
      <c r="C11" s="125"/>
      <c r="D11" s="125"/>
    </row>
    <row r="12" spans="1:4" ht="18.75">
      <c r="A12" s="118" t="s">
        <v>172</v>
      </c>
      <c r="B12" s="118"/>
      <c r="C12" s="118"/>
      <c r="D12" s="118"/>
    </row>
    <row r="13" spans="1:4" ht="18.75">
      <c r="A13" s="118" t="s">
        <v>173</v>
      </c>
      <c r="B13" s="118"/>
      <c r="C13" s="118"/>
      <c r="D13" s="118" t="s">
        <v>174</v>
      </c>
    </row>
  </sheetData>
  <sheetProtection/>
  <mergeCells count="5">
    <mergeCell ref="A2:D2"/>
    <mergeCell ref="A1:D1"/>
    <mergeCell ref="A11:D11"/>
    <mergeCell ref="A4:A7"/>
    <mergeCell ref="A9:D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2021-11-15T13:52:30Z</cp:lastPrinted>
  <dcterms:created xsi:type="dcterms:W3CDTF">2002-10-05T05:07:04Z</dcterms:created>
  <dcterms:modified xsi:type="dcterms:W3CDTF">2021-11-15T13:52:35Z</dcterms:modified>
  <cp:category/>
  <cp:version/>
  <cp:contentType/>
  <cp:contentStatus/>
</cp:coreProperties>
</file>