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0"/>
  </bookViews>
  <sheets>
    <sheet name="качества" sheetId="1" r:id="rId1"/>
  </sheets>
  <definedNames>
    <definedName name="_xlnm._FilterDatabase" localSheetId="0" hidden="1">'качества'!$A$3:$AY$8</definedName>
    <definedName name="Z_027ED452_6E36_405C_A380_C4AAA8274A51_.wvu.FilterData" localSheetId="0" hidden="1">'качества'!$A$3:$AY$8</definedName>
    <definedName name="Z_2C8EA484_D2BA_4292_9F8B_9C7C0A0647B6_.wvu.FilterData" localSheetId="0" hidden="1">'качества'!$A$3:$AY$8</definedName>
    <definedName name="Z_2E5B583A_4F75_4922_80F9_59CC83DA8C99_.wvu.FilterData" localSheetId="0" hidden="1">'качества'!$A$3:$AY$8</definedName>
    <definedName name="Z_2FCE8099_1417_485A_8511_EE723EEA4481_.wvu.FilterData" localSheetId="0" hidden="1">'качества'!$A$3:$AY$8</definedName>
    <definedName name="Z_43EE9651_57BF_4010_A24A_2BD7B2887B81_.wvu.FilterData" localSheetId="0" hidden="1">'качества'!$A$3:$AY$8</definedName>
    <definedName name="Z_47618C2E_2D42_45CA_BC54_3925FFBF6CE6_.wvu.FilterData" localSheetId="0" hidden="1">'качества'!$A$3:$AY$8</definedName>
    <definedName name="Z_5623871A_FE63_4492_ACCA_57FBC37D74A2_.wvu.FilterData" localSheetId="0" hidden="1">'качества'!$A$3:$AY$8</definedName>
    <definedName name="Z_7DFBAF4F_EE4F_4154_8998_FD24AFC87B75_.wvu.FilterData" localSheetId="0" hidden="1">'качества'!$A$3:$AY$8</definedName>
    <definedName name="Z_83B01B27_C2A7_4B20_A590_F8781D350302_.wvu.FilterData" localSheetId="0" hidden="1">'качества'!$A$3:$AY$8</definedName>
    <definedName name="Z_8479B930_2ECF_4EA0_A962_FA0F8FFA65E9_.wvu.Cols" localSheetId="0" hidden="1">'качества'!#REF!</definedName>
    <definedName name="Z_8479B930_2ECF_4EA0_A962_FA0F8FFA65E9_.wvu.FilterData" localSheetId="0" hidden="1">'качества'!$A$3:$AY$8</definedName>
    <definedName name="Z_8479B930_2ECF_4EA0_A962_FA0F8FFA65E9_.wvu.PrintTitles" localSheetId="0" hidden="1">'качества'!$A:$A</definedName>
    <definedName name="Z_86509CF0_1693_4145_BD67_1D5B5BC26910_.wvu.Cols" localSheetId="0" hidden="1">'качества'!#REF!,'качества'!#REF!</definedName>
    <definedName name="Z_86509CF0_1693_4145_BD67_1D5B5BC26910_.wvu.FilterData" localSheetId="0" hidden="1">'качества'!$A$3:$AY$8</definedName>
    <definedName name="Z_87FAD824_FED7_4F1B_9277_9B725CB39092_.wvu.Cols" localSheetId="0" hidden="1">'качества'!#REF!</definedName>
    <definedName name="Z_87FAD824_FED7_4F1B_9277_9B725CB39092_.wvu.FilterData" localSheetId="0" hidden="1">'качества'!$A$3:$AY$8</definedName>
    <definedName name="Z_87FAD824_FED7_4F1B_9277_9B725CB39092_.wvu.PrintTitles" localSheetId="0" hidden="1">'качества'!$A:$A</definedName>
    <definedName name="Z_8E2F3439_9DFA_4F91_9A77_1D2CEE24907A_.wvu.FilterData" localSheetId="0" hidden="1">'качества'!$A$3:$AY$8</definedName>
    <definedName name="Z_96F19E6A_E9EC_4613_AA7E_553FFAF2726F_.wvu.FilterData" localSheetId="0" hidden="1">'качества'!$A$3:$AY$8</definedName>
    <definedName name="Z_A073C89F_C785_4083_91CF_BBD92C69538C_.wvu.FilterData" localSheetId="0" hidden="1">'качества'!$A$3:$AY$8</definedName>
    <definedName name="Z_E6E35B51_2B6C_4505_80DA_44E3E0129050_.wvu.FilterData" localSheetId="0" hidden="1">'качества'!$A$3:$AY$8</definedName>
    <definedName name="Z_E6E35B51_2B6C_4505_80DA_44E3E0129050_.wvu.PrintArea" localSheetId="0" hidden="1">'качества'!$A$1:$AS$8</definedName>
    <definedName name="Z_E6E35B51_2B6C_4505_80DA_44E3E0129050_.wvu.PrintTitles" localSheetId="0" hidden="1">'качества'!$A:$A</definedName>
    <definedName name="_xlnm.Print_Titles" localSheetId="0">'качества'!$A:$A</definedName>
    <definedName name="_xlnm.Print_Area" localSheetId="0">'качества'!$A$1:$CJ$8</definedName>
  </definedNames>
  <calcPr fullCalcOnLoad="1"/>
</workbook>
</file>

<file path=xl/sharedStrings.xml><?xml version="1.0" encoding="utf-8"?>
<sst xmlns="http://schemas.openxmlformats.org/spreadsheetml/2006/main" count="143" uniqueCount="92">
  <si>
    <t>Муниципальное образование</t>
  </si>
  <si>
    <t>Предельное значеие индикатора</t>
  </si>
  <si>
    <t>Предельное значение индикатора</t>
  </si>
  <si>
    <t>≤1,00</t>
  </si>
  <si>
    <t>≤0,15</t>
  </si>
  <si>
    <t>≤1</t>
  </si>
  <si>
    <t>Высокораменское сельское поселение</t>
  </si>
  <si>
    <t>Гостовское сельское поселение</t>
  </si>
  <si>
    <t>Новотроицкое сельское поселение</t>
  </si>
  <si>
    <t>Черновское сельское поселение</t>
  </si>
  <si>
    <t>Ленинское городское поселение</t>
  </si>
  <si>
    <t>Р1   Соблюдение требований  ст. 92.1 Бюджетного кодекса РФ по предельному объему дефицита бюджета поселения</t>
  </si>
  <si>
    <t>Р2  Соблюдение  требований  ст. 107  БК по предельному объем  муниципального долга</t>
  </si>
  <si>
    <t>Фактический размер дефицита бюджета  на конец отчетного периода(  А)</t>
  </si>
  <si>
    <t>Фактический объем доходов бюджета  на конец отчетного периода ( Д)</t>
  </si>
  <si>
    <t>Фактический объем  безвозмездных поступлений   на конец отчетного периода ( Г)</t>
  </si>
  <si>
    <t>Фактическое поступление налоговых доходов по дополнительным нормативам отчислений   на конец отчетного периода ( Н)</t>
  </si>
  <si>
    <t>Уточненный годовой  план  доходов  бюджета  на конец отчетного периода (Б)</t>
  </si>
  <si>
    <t>Уточненный годовой  план  налоговых доходов  бюджета  по дополнительным нормативам отчислений  на конец отчетного периода (Н)</t>
  </si>
  <si>
    <t>Фактический   обьем  муниципального  долга на конец отчетного периода(А)</t>
  </si>
  <si>
    <t>Уточненный годовой  план   безвозмездных поступлений   на конец отчетного периода (В)</t>
  </si>
  <si>
    <t>Фактический   обьем  расходо на обслуживание муниципального  долга на конец отчетного периода(А)</t>
  </si>
  <si>
    <t>Фактический   обьем  расходов бюджета на конец отчетного периода(Б)</t>
  </si>
  <si>
    <t>Фактический объем  муниципальных заимствований  в отчетном периоде ( А)</t>
  </si>
  <si>
    <t>Размер дефицита бюджета на конец отчетного периода (Б)</t>
  </si>
  <si>
    <t>Бальная оценка ( 1 или 0)</t>
  </si>
  <si>
    <t>Сумма, направляемая в отчетном периоде на  погашение долговых обязательств ( В)</t>
  </si>
  <si>
    <t>Уточненный план  расходов  на содержание  органов местного самоуправления на конец отчетного периода ( А)</t>
  </si>
  <si>
    <t>Расчет целевого значения индикатора</t>
  </si>
  <si>
    <t>Р 13  Соотношение  фактически поступивших  в местные  бюджеты  налоговых  и неналоговых  доходов и показателей кассового плана</t>
  </si>
  <si>
    <t>Объем   фактически поступивших  на конец  отчетного периода  налоговых  и неналоговых  доходов  (А)</t>
  </si>
  <si>
    <t>Объем    налоговых  и неналоговых  доходов  в соответствии с кассовым планом  за отчетный период  (Б)</t>
  </si>
  <si>
    <t xml:space="preserve">Объем просроченной кредиторской  задолженности на конец отчетного периода ( А) </t>
  </si>
  <si>
    <t>Исполнение по расходам в 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А1)</t>
  </si>
  <si>
    <t>Исполнение по расходам в IV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А4)</t>
  </si>
  <si>
    <t>Исполнение по расходам в 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А2)</t>
  </si>
  <si>
    <t>Исполнение по расходам в III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А3)</t>
  </si>
  <si>
    <t>Исполнение бюджета по расходам  на конец отчетного периода ,  (Б)</t>
  </si>
  <si>
    <t>Бюджетные кредиты, привлекаемые из бюджета другого уровня</t>
  </si>
  <si>
    <t>Р 3   Соблюдение  требований  ст. 111  БК по предельному объему  расходов  на обслуживание  долга</t>
  </si>
  <si>
    <t>Фактический   обьем  расходов, осуществляемых за счет субвенций, предоставляемых из бюджетов другого уровня,  на конец отчетного периода(В)</t>
  </si>
  <si>
    <t xml:space="preserve">Р 4   Соблюдение  требований  ст. 106  БК по предельному объему  муниципальных заимствований </t>
  </si>
  <si>
    <t>Р 5 Соблюдение установленных Правительством Кировской области нормативов на содержание  органов местного самоуправления</t>
  </si>
  <si>
    <t>Первоначальный  план в соответствии с решением о бюджете на отчетный финансовый год  по расходам на содержание органов местного самоуправления (Б)</t>
  </si>
  <si>
    <t xml:space="preserve">Р 6 Соблюдение предельной штатной численности  работников органов местного самоуправления  и работников муниципальных учреждений, за исключением случаев, когда федеральными законами или законами Кировской области  органы местного самоуправления  наделяются отдельными государственными полномочиями </t>
  </si>
  <si>
    <t>Численность работников органов местного самоуправления на начало текущего года (штатные единицы) (Комс)</t>
  </si>
  <si>
    <t>Численность работников органов местного самоуправления на отчетную дату (штатные единицы) (Комс)</t>
  </si>
  <si>
    <t>Численность работников муниципальных учреждений на начало текущего года (штатные единицы) (Кму)</t>
  </si>
  <si>
    <t>Численность работниковмуниципальных учреждений на отчетную дату (штатные единицы) (Кму)</t>
  </si>
  <si>
    <t xml:space="preserve">Р7  Удельный  вес расходов бюджет, формируемых в рамках  программ в общем обьеме расходов бюджета поселения </t>
  </si>
  <si>
    <t>Исполнение бюджета по расходам в рамках  муниципальных   программ  на конец отчетного периода (А)</t>
  </si>
  <si>
    <t>Бальная оценка ( 1,0, -1)</t>
  </si>
  <si>
    <t>Р8 Отношение показателей уточненного плана  по налоговым и неналоговым доходам поселения к показателям первоначального плана</t>
  </si>
  <si>
    <t>Уточненный план в соответствии с решением о бюджете поселения на конец отчетного периода по налоговым и неналоговым доходам  (А)</t>
  </si>
  <si>
    <t>Бальная оценка (  0; 0,5; 1)</t>
  </si>
  <si>
    <t xml:space="preserve"> Р  9   Отклонение расходов бюджета  в IV  квартале от среднего  объема расходов за I-III кварталы без учета расходов, произведенных за счет целевых средств, поступивших из бюджета  муниципального образования  Шабалинский  муниципальный район </t>
  </si>
  <si>
    <t>Бальная оценка ( 1; 0,5;  0)</t>
  </si>
  <si>
    <t xml:space="preserve"> Р  10  Наличие просроченной кредиторской задолженности в поселении (за исключением просроченной кредиторской задолженности по переданным государственным полномочиям)</t>
  </si>
  <si>
    <t>Бальная оценка ( -1 )</t>
  </si>
  <si>
    <t>Р11  Наличие фактов  нарушения организации  бюджетного процесса, установленных в ходе контрольных мероприятий</t>
  </si>
  <si>
    <t xml:space="preserve"> Наличие фактов нарушений, установленных в ходе контрольных мероприятий органов муниципального финансового контроля в поселении на конец отчетного периода (А)</t>
  </si>
  <si>
    <t>Бальная оценка ( -1, если установлен факт нарушения)</t>
  </si>
  <si>
    <t xml:space="preserve"> Р  12    Снижение численности неформально занятого населения </t>
  </si>
  <si>
    <t>Количество граждан в поселении, которые в течение отчетного года трудоустроены (А)</t>
  </si>
  <si>
    <t>Численность постоянно проживающего  населения на территории поселения на начало отчетного года (Б)</t>
  </si>
  <si>
    <t>Бальная оценка ( 1; -1)</t>
  </si>
  <si>
    <t xml:space="preserve"> Р  13   Сокращение недоимки по налоговым платежам в консолидированный бюджет области </t>
  </si>
  <si>
    <t>Сумма задолженности по налоговым доходам  ( без учета  пеней и штрафных санкций) в бюджет  муниципального образования на конец отчетного  года</t>
  </si>
  <si>
    <t>Сумма задолженности по налоговым доходам ( без учета  пеней и штрафных санкций) в бюджет  муниципального образования на начало отчетного  года</t>
  </si>
  <si>
    <t>Бальная оценка (1 или 0)</t>
  </si>
  <si>
    <t>Р 14  Сокращение задолженности по доходам от использования  муниципального имущества</t>
  </si>
  <si>
    <t>Сумма задолженности по доходам от использования  муниципального имущества (без учета пеней и штрафов) в бюджет поселения  на конец отчетного  года</t>
  </si>
  <si>
    <t>Бальная оценка (1 , 0 )</t>
  </si>
  <si>
    <t xml:space="preserve"> Р 15   Проведение мероприятий по сокращению налоговых льгот, и преференций, предоставленных органами местного самоуправлений  поселений</t>
  </si>
  <si>
    <t xml:space="preserve">Выполнение мероприятий по проведению оценки  эффективности налоговых льгот,  предоставленных органами местного самоуправления  поселений, на конец отчетного периода </t>
  </si>
  <si>
    <t>Бальная оценка ( 1, 0)</t>
  </si>
  <si>
    <t xml:space="preserve"> Р  16   Проведение мероприятий по вовлечению в оборот объектов недвижимости и земельных участков, не облагаемых в настоящее время  налоговыми и арендными платежами </t>
  </si>
  <si>
    <t>Проведение мероприятий по вовлечению в оборот объектов недвижимости  и земельных участков, не облагаемых в настоящее время налоговыми либо арендными платежами</t>
  </si>
  <si>
    <t>Бальная оценка (1, -1)</t>
  </si>
  <si>
    <t>Размещение в официальных средствах массовой информации  и (или) на официальном сайте  администрации района  проекта местного бюджета  на текущий финансовый год (+1)</t>
  </si>
  <si>
    <t>Размещение в официальных средствах массовой информации  и (или) на официальном сайте  администрации района  решения об утверждении  местного бюджета  на текущий финансовый год (+1)</t>
  </si>
  <si>
    <t>Размещение в официальных средствах массовой информации  и (или) на официальном сайте  администрации района ежеквартальных сведений  о о ходе исполнения местного бюджета в текущем финансовом году (+1)</t>
  </si>
  <si>
    <t>Размещение в официальных средствах массовой информации  и (или) на официальном сайте  администрации района ежеквартальных сведений  о численности муниципальных служащих  органов  местного самоуправления, работников муниципальный учреждений с указанием фактических затрат  на их денежное содержание в текущем финансовом году (+1)</t>
  </si>
  <si>
    <t>Размещение в официальных средствах массовой информации  и (или) на официальном сайте  администрации района годового отчета об исполнении  местного бюджета  за отчетный  финансовый год (+1)</t>
  </si>
  <si>
    <t>Размещение в официальных средствах массовой информации  и (или) на официальном сайте  администрации района  проекта отчета об исполнении  местного бюджета  на отчетный финансовый год (+1)</t>
  </si>
  <si>
    <t>Р17 Размещение на официальном сайте администрации   района информации</t>
  </si>
  <si>
    <t>Бальная оценка (1,если = 6,          0, если &lt; 6)</t>
  </si>
  <si>
    <t>Средства от продажи акций, снижение остатков средств на счетах, разницы по бюджетным кредитам (О)</t>
  </si>
  <si>
    <t>Сумма задолженности по доходам от использования  муниципального имущества (без учета пеней и штрафов) в бюджет поселения  на начало отчетного  года</t>
  </si>
  <si>
    <t>Первоначальный  план  в соответствии с решением о бюджете  на конец отчетного периода по налоговым  и неналоговым доходам бюджета поселения (Б)</t>
  </si>
  <si>
    <t>Да</t>
  </si>
  <si>
    <t>Оценка  качества   организации    бюджетного процесса  поселений района  за   1 полугодие  2021 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</si>
</sst>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  <numFmt numFmtId="182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0" fillId="0" borderId="10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76" fontId="0" fillId="0" borderId="10" xfId="0" applyNumberFormat="1" applyFill="1" applyBorder="1" applyAlignment="1">
      <alignment/>
    </xf>
    <xf numFmtId="0" fontId="6" fillId="0" borderId="12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6" fillId="0" borderId="13" xfId="0" applyFont="1" applyBorder="1" applyAlignment="1">
      <alignment vertical="top" wrapText="1"/>
    </xf>
    <xf numFmtId="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179" fontId="0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77" fontId="0" fillId="0" borderId="14" xfId="0" applyNumberFormat="1" applyBorder="1" applyAlignment="1">
      <alignment horizontal="center"/>
    </xf>
    <xf numFmtId="177" fontId="0" fillId="0" borderId="10" xfId="0" applyNumberFormat="1" applyFill="1" applyBorder="1" applyAlignment="1">
      <alignment horizontal="center"/>
    </xf>
    <xf numFmtId="177" fontId="0" fillId="0" borderId="14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4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179" fontId="0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77" fontId="0" fillId="0" borderId="16" xfId="0" applyNumberFormat="1" applyBorder="1" applyAlignment="1">
      <alignment horizontal="center"/>
    </xf>
    <xf numFmtId="0" fontId="0" fillId="0" borderId="16" xfId="0" applyBorder="1" applyAlignment="1">
      <alignment/>
    </xf>
    <xf numFmtId="0" fontId="6" fillId="0" borderId="10" xfId="0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177" fontId="0" fillId="0" borderId="16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4" fontId="0" fillId="0" borderId="14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77" fontId="0" fillId="0" borderId="16" xfId="0" applyNumberFormat="1" applyBorder="1" applyAlignment="1">
      <alignment/>
    </xf>
    <xf numFmtId="1" fontId="0" fillId="0" borderId="10" xfId="0" applyNumberFormat="1" applyBorder="1" applyAlignment="1">
      <alignment/>
    </xf>
    <xf numFmtId="177" fontId="0" fillId="0" borderId="10" xfId="0" applyNumberFormat="1" applyBorder="1" applyAlignment="1">
      <alignment/>
    </xf>
    <xf numFmtId="1" fontId="0" fillId="35" borderId="16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" fontId="0" fillId="35" borderId="10" xfId="0" applyNumberFormat="1" applyFont="1" applyFill="1" applyBorder="1" applyAlignment="1">
      <alignment/>
    </xf>
    <xf numFmtId="1" fontId="0" fillId="35" borderId="14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177" fontId="0" fillId="0" borderId="14" xfId="0" applyNumberFormat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179" fontId="0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35" borderId="10" xfId="0" applyFont="1" applyFill="1" applyBorder="1" applyAlignment="1">
      <alignment horizontal="center" vertical="top" wrapText="1"/>
    </xf>
    <xf numFmtId="2" fontId="0" fillId="35" borderId="10" xfId="0" applyNumberFormat="1" applyFill="1" applyBorder="1" applyAlignment="1">
      <alignment horizontal="center"/>
    </xf>
    <xf numFmtId="176" fontId="0" fillId="0" borderId="18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36" borderId="0" xfId="0" applyFill="1" applyAlignment="1">
      <alignment/>
    </xf>
    <xf numFmtId="0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1" fontId="0" fillId="36" borderId="10" xfId="0" applyNumberFormat="1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6" xfId="0" applyFill="1" applyBorder="1" applyAlignment="1">
      <alignment/>
    </xf>
    <xf numFmtId="0" fontId="3" fillId="36" borderId="10" xfId="0" applyFont="1" applyFill="1" applyBorder="1" applyAlignment="1">
      <alignment horizontal="center" vertical="top" wrapText="1"/>
    </xf>
    <xf numFmtId="2" fontId="3" fillId="36" borderId="10" xfId="0" applyNumberFormat="1" applyFont="1" applyFill="1" applyBorder="1" applyAlignment="1">
      <alignment horizontal="center" vertical="top" wrapText="1"/>
    </xf>
    <xf numFmtId="177" fontId="0" fillId="36" borderId="10" xfId="0" applyNumberFormat="1" applyFill="1" applyBorder="1" applyAlignment="1">
      <alignment horizontal="center"/>
    </xf>
    <xf numFmtId="177" fontId="0" fillId="36" borderId="14" xfId="0" applyNumberFormat="1" applyFill="1" applyBorder="1" applyAlignment="1">
      <alignment horizontal="center"/>
    </xf>
    <xf numFmtId="177" fontId="0" fillId="36" borderId="16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/>
    </xf>
    <xf numFmtId="1" fontId="0" fillId="37" borderId="14" xfId="0" applyNumberFormat="1" applyFill="1" applyBorder="1" applyAlignment="1">
      <alignment/>
    </xf>
    <xf numFmtId="1" fontId="0" fillId="37" borderId="16" xfId="0" applyNumberFormat="1" applyFill="1" applyBorder="1" applyAlignment="1">
      <alignment/>
    </xf>
    <xf numFmtId="0" fontId="0" fillId="37" borderId="10" xfId="0" applyNumberFormat="1" applyFill="1" applyBorder="1" applyAlignment="1">
      <alignment horizontal="center"/>
    </xf>
    <xf numFmtId="0" fontId="0" fillId="37" borderId="14" xfId="0" applyNumberFormat="1" applyFill="1" applyBorder="1" applyAlignment="1">
      <alignment horizontal="center"/>
    </xf>
    <xf numFmtId="0" fontId="0" fillId="37" borderId="16" xfId="0" applyNumberFormat="1" applyFill="1" applyBorder="1" applyAlignment="1">
      <alignment horizontal="center"/>
    </xf>
    <xf numFmtId="4" fontId="0" fillId="37" borderId="10" xfId="0" applyNumberFormat="1" applyFill="1" applyBorder="1" applyAlignment="1">
      <alignment horizontal="center"/>
    </xf>
    <xf numFmtId="4" fontId="0" fillId="37" borderId="14" xfId="0" applyNumberFormat="1" applyFill="1" applyBorder="1" applyAlignment="1">
      <alignment horizontal="center"/>
    </xf>
    <xf numFmtId="4" fontId="0" fillId="37" borderId="16" xfId="0" applyNumberForma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11" xfId="0" applyNumberForma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182" fontId="0" fillId="0" borderId="10" xfId="0" applyNumberFormat="1" applyFill="1" applyBorder="1" applyAlignment="1">
      <alignment/>
    </xf>
    <xf numFmtId="0" fontId="0" fillId="36" borderId="10" xfId="0" applyNumberFormat="1" applyFill="1" applyBorder="1" applyAlignment="1">
      <alignment horizontal="center"/>
    </xf>
    <xf numFmtId="0" fontId="0" fillId="36" borderId="14" xfId="0" applyNumberFormat="1" applyFill="1" applyBorder="1" applyAlignment="1">
      <alignment horizontal="center"/>
    </xf>
    <xf numFmtId="0" fontId="0" fillId="36" borderId="16" xfId="0" applyNumberFormat="1" applyFill="1" applyBorder="1" applyAlignment="1">
      <alignment horizontal="center"/>
    </xf>
    <xf numFmtId="4" fontId="0" fillId="37" borderId="11" xfId="0" applyNumberFormat="1" applyFill="1" applyBorder="1" applyAlignment="1">
      <alignment horizontal="center"/>
    </xf>
    <xf numFmtId="4" fontId="0" fillId="37" borderId="15" xfId="0" applyNumberFormat="1" applyFill="1" applyBorder="1" applyAlignment="1">
      <alignment horizontal="center"/>
    </xf>
    <xf numFmtId="4" fontId="0" fillId="37" borderId="17" xfId="0" applyNumberFormat="1" applyFill="1" applyBorder="1" applyAlignment="1">
      <alignment horizontal="center"/>
    </xf>
    <xf numFmtId="2" fontId="0" fillId="37" borderId="10" xfId="0" applyNumberFormat="1" applyFill="1" applyBorder="1" applyAlignment="1">
      <alignment horizontal="center"/>
    </xf>
    <xf numFmtId="2" fontId="0" fillId="37" borderId="14" xfId="0" applyNumberFormat="1" applyFill="1" applyBorder="1" applyAlignment="1">
      <alignment horizontal="center"/>
    </xf>
    <xf numFmtId="2" fontId="0" fillId="37" borderId="16" xfId="0" applyNumberFormat="1" applyFill="1" applyBorder="1" applyAlignment="1">
      <alignment horizontal="center"/>
    </xf>
    <xf numFmtId="176" fontId="0" fillId="37" borderId="10" xfId="0" applyNumberFormat="1" applyFill="1" applyBorder="1" applyAlignment="1">
      <alignment horizontal="center"/>
    </xf>
    <xf numFmtId="176" fontId="0" fillId="37" borderId="10" xfId="0" applyNumberFormat="1" applyFill="1" applyBorder="1" applyAlignment="1">
      <alignment/>
    </xf>
    <xf numFmtId="176" fontId="0" fillId="37" borderId="14" xfId="0" applyNumberFormat="1" applyFill="1" applyBorder="1" applyAlignment="1">
      <alignment/>
    </xf>
    <xf numFmtId="176" fontId="0" fillId="37" borderId="16" xfId="0" applyNumberFormat="1" applyFill="1" applyBorder="1" applyAlignment="1">
      <alignment/>
    </xf>
    <xf numFmtId="0" fontId="0" fillId="36" borderId="10" xfId="0" applyNumberFormat="1" applyFill="1" applyBorder="1" applyAlignment="1">
      <alignment/>
    </xf>
    <xf numFmtId="0" fontId="1" fillId="36" borderId="19" xfId="0" applyFont="1" applyFill="1" applyBorder="1" applyAlignment="1">
      <alignment horizontal="center" vertical="top" wrapText="1"/>
    </xf>
    <xf numFmtId="0" fontId="1" fillId="36" borderId="20" xfId="0" applyFont="1" applyFill="1" applyBorder="1" applyAlignment="1">
      <alignment horizontal="center" vertical="top" wrapText="1"/>
    </xf>
    <xf numFmtId="0" fontId="1" fillId="36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7" fillId="36" borderId="1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4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2.75"/>
  <cols>
    <col min="1" max="1" width="25.375" style="0" customWidth="1"/>
    <col min="2" max="2" width="0.2421875" style="0" customWidth="1"/>
    <col min="3" max="3" width="11.875" style="0" hidden="1" customWidth="1"/>
    <col min="4" max="4" width="11.625" style="0" hidden="1" customWidth="1"/>
    <col min="5" max="5" width="9.125" style="0" hidden="1" customWidth="1"/>
    <col min="6" max="6" width="10.25390625" style="0" hidden="1" customWidth="1"/>
    <col min="7" max="8" width="10.625" style="4" hidden="1" customWidth="1"/>
    <col min="9" max="9" width="11.00390625" style="8" customWidth="1"/>
    <col min="10" max="10" width="0.37109375" style="0" customWidth="1"/>
    <col min="11" max="11" width="10.625" style="0" hidden="1" customWidth="1"/>
    <col min="12" max="12" width="12.625" style="0" hidden="1" customWidth="1"/>
    <col min="13" max="13" width="9.875" style="0" hidden="1" customWidth="1"/>
    <col min="14" max="14" width="9.625" style="0" hidden="1" customWidth="1"/>
    <col min="15" max="16" width="9.25390625" style="9" hidden="1" customWidth="1"/>
    <col min="17" max="17" width="10.125" style="8" customWidth="1"/>
    <col min="18" max="18" width="0.2421875" style="6" customWidth="1"/>
    <col min="19" max="19" width="9.25390625" style="0" hidden="1" customWidth="1"/>
    <col min="20" max="20" width="11.75390625" style="0" hidden="1" customWidth="1"/>
    <col min="21" max="22" width="10.125" style="9" hidden="1" customWidth="1"/>
    <col min="23" max="23" width="9.125" style="8" customWidth="1"/>
    <col min="24" max="24" width="0.2421875" style="0" customWidth="1"/>
    <col min="25" max="25" width="9.125" style="0" hidden="1" customWidth="1"/>
    <col min="26" max="26" width="8.625" style="0" hidden="1" customWidth="1"/>
    <col min="27" max="27" width="7.625" style="0" hidden="1" customWidth="1"/>
    <col min="28" max="28" width="10.625" style="0" hidden="1" customWidth="1"/>
    <col min="29" max="29" width="8.875" style="0" customWidth="1"/>
    <col min="30" max="30" width="0.2421875" style="0" customWidth="1"/>
    <col min="31" max="31" width="12.375" style="0" hidden="1" customWidth="1"/>
    <col min="32" max="33" width="9.25390625" style="16" hidden="1" customWidth="1"/>
    <col min="34" max="34" width="10.875" style="8" customWidth="1"/>
    <col min="35" max="35" width="0.12890625" style="0" customWidth="1"/>
    <col min="36" max="36" width="11.875" style="0" hidden="1" customWidth="1"/>
    <col min="37" max="37" width="11.75390625" style="0" hidden="1" customWidth="1"/>
    <col min="38" max="38" width="10.625" style="0" hidden="1" customWidth="1"/>
    <col min="39" max="39" width="9.25390625" style="14" hidden="1" customWidth="1"/>
    <col min="40" max="40" width="10.625" style="5" hidden="1" customWidth="1"/>
    <col min="41" max="41" width="10.125" style="8" customWidth="1"/>
    <col min="42" max="42" width="11.75390625" style="0" hidden="1" customWidth="1"/>
    <col min="43" max="43" width="10.25390625" style="0" hidden="1" customWidth="1"/>
    <col min="44" max="44" width="9.25390625" style="4" hidden="1" customWidth="1"/>
    <col min="45" max="45" width="9.375" style="8" customWidth="1"/>
    <col min="46" max="46" width="11.00390625" style="0" hidden="1" customWidth="1"/>
    <col min="47" max="47" width="10.75390625" style="0" hidden="1" customWidth="1"/>
    <col min="48" max="48" width="9.00390625" style="0" hidden="1" customWidth="1"/>
    <col min="49" max="49" width="9.00390625" style="0" customWidth="1"/>
    <col min="50" max="50" width="0.12890625" style="10" customWidth="1"/>
    <col min="51" max="51" width="12.875" style="10" hidden="1" customWidth="1"/>
    <col min="52" max="53" width="9.125" style="0" hidden="1" customWidth="1"/>
    <col min="54" max="54" width="0.12890625" style="0" customWidth="1"/>
    <col min="55" max="55" width="13.625" style="0" hidden="1" customWidth="1"/>
    <col min="56" max="56" width="15.375" style="0" hidden="1" customWidth="1"/>
    <col min="57" max="57" width="13.875" style="0" hidden="1" customWidth="1"/>
    <col min="58" max="58" width="12.00390625" style="0" hidden="1" customWidth="1"/>
    <col min="59" max="59" width="12.625" style="0" customWidth="1"/>
    <col min="60" max="60" width="20.125" style="0" hidden="1" customWidth="1"/>
    <col min="61" max="61" width="14.875" style="0" customWidth="1"/>
    <col min="62" max="62" width="13.00390625" style="0" hidden="1" customWidth="1"/>
    <col min="63" max="63" width="10.00390625" style="0" customWidth="1"/>
    <col min="64" max="64" width="0.12890625" style="0" customWidth="1"/>
    <col min="65" max="65" width="12.125" style="0" hidden="1" customWidth="1"/>
    <col min="66" max="66" width="9.125" style="0" hidden="1" customWidth="1"/>
    <col min="68" max="68" width="0.12890625" style="0" customWidth="1"/>
    <col min="69" max="70" width="11.625" style="0" hidden="1" customWidth="1"/>
    <col min="71" max="71" width="9.875" style="0" customWidth="1"/>
    <col min="72" max="72" width="0.12890625" style="0" customWidth="1"/>
    <col min="73" max="74" width="9.125" style="0" hidden="1" customWidth="1"/>
    <col min="76" max="76" width="11.75390625" style="0" hidden="1" customWidth="1"/>
    <col min="77" max="77" width="10.875" style="0" customWidth="1"/>
    <col min="78" max="78" width="0.12890625" style="0" customWidth="1"/>
    <col min="79" max="79" width="9.25390625" style="0" customWidth="1"/>
    <col min="80" max="80" width="11.125" style="0" hidden="1" customWidth="1"/>
    <col min="81" max="81" width="10.125" style="0" hidden="1" customWidth="1"/>
    <col min="82" max="83" width="11.625" style="0" hidden="1" customWidth="1"/>
    <col min="84" max="84" width="17.125" style="0" hidden="1" customWidth="1"/>
    <col min="85" max="85" width="10.25390625" style="0" hidden="1" customWidth="1"/>
    <col min="86" max="86" width="8.25390625" style="0" hidden="1" customWidth="1"/>
    <col min="87" max="87" width="9.75390625" style="0" customWidth="1"/>
  </cols>
  <sheetData>
    <row r="1" spans="1:134" s="11" customFormat="1" ht="12.75">
      <c r="A1" s="143" t="s">
        <v>91</v>
      </c>
      <c r="B1" s="143"/>
      <c r="C1" s="143"/>
      <c r="D1" s="143"/>
      <c r="E1" s="143"/>
      <c r="F1" s="143"/>
      <c r="G1" s="143"/>
      <c r="H1" s="143"/>
      <c r="I1" s="143"/>
      <c r="J1" s="12"/>
      <c r="K1" s="12"/>
      <c r="L1" s="12"/>
      <c r="M1" s="12"/>
      <c r="N1" s="12"/>
      <c r="O1" s="80"/>
      <c r="P1" s="80"/>
      <c r="Q1" s="77"/>
      <c r="R1" s="81"/>
      <c r="S1" s="12"/>
      <c r="T1" s="12"/>
      <c r="U1" s="80"/>
      <c r="V1" s="80"/>
      <c r="W1" s="77"/>
      <c r="X1" s="12"/>
      <c r="Y1" s="12"/>
      <c r="Z1" s="12"/>
      <c r="AA1" s="12"/>
      <c r="AB1" s="12"/>
      <c r="AC1" s="12"/>
      <c r="AD1" s="12"/>
      <c r="AE1" s="12"/>
      <c r="AF1" s="15"/>
      <c r="AG1" s="15"/>
      <c r="AH1" s="77"/>
      <c r="AI1" s="12"/>
      <c r="AJ1" s="12"/>
      <c r="AK1" s="12"/>
      <c r="AL1" s="12"/>
      <c r="AM1" s="14"/>
      <c r="AN1" s="12"/>
      <c r="AO1" s="77"/>
      <c r="AP1" s="12"/>
      <c r="AQ1" s="12"/>
      <c r="AR1" s="78"/>
      <c r="AS1" s="77"/>
      <c r="AT1" s="12"/>
      <c r="AU1" s="12"/>
      <c r="AV1" s="12"/>
      <c r="AW1" s="12"/>
      <c r="AX1" s="79"/>
      <c r="AY1" s="79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</row>
    <row r="2" spans="1:87" s="3" customFormat="1" ht="196.5" customHeight="1">
      <c r="A2" s="140" t="s">
        <v>0</v>
      </c>
      <c r="B2" s="133" t="s">
        <v>11</v>
      </c>
      <c r="C2" s="133"/>
      <c r="D2" s="133"/>
      <c r="E2" s="133"/>
      <c r="F2" s="133"/>
      <c r="G2" s="133"/>
      <c r="H2" s="133"/>
      <c r="I2" s="133"/>
      <c r="J2" s="133" t="s">
        <v>12</v>
      </c>
      <c r="K2" s="133"/>
      <c r="L2" s="133"/>
      <c r="M2" s="133"/>
      <c r="N2" s="133"/>
      <c r="O2" s="133"/>
      <c r="P2" s="133"/>
      <c r="Q2" s="133"/>
      <c r="R2" s="134" t="s">
        <v>39</v>
      </c>
      <c r="S2" s="134"/>
      <c r="T2" s="134"/>
      <c r="U2" s="134"/>
      <c r="V2" s="134"/>
      <c r="W2" s="134"/>
      <c r="X2" s="133" t="s">
        <v>41</v>
      </c>
      <c r="Y2" s="133"/>
      <c r="Z2" s="133"/>
      <c r="AA2" s="133"/>
      <c r="AB2" s="133"/>
      <c r="AC2" s="133"/>
      <c r="AD2" s="134" t="s">
        <v>42</v>
      </c>
      <c r="AE2" s="134"/>
      <c r="AF2" s="134"/>
      <c r="AG2" s="134"/>
      <c r="AH2" s="134"/>
      <c r="AI2" s="132" t="s">
        <v>44</v>
      </c>
      <c r="AJ2" s="132"/>
      <c r="AK2" s="132"/>
      <c r="AL2" s="132"/>
      <c r="AM2" s="132"/>
      <c r="AN2" s="132"/>
      <c r="AO2" s="132"/>
      <c r="AP2" s="142" t="s">
        <v>49</v>
      </c>
      <c r="AQ2" s="142"/>
      <c r="AR2" s="142"/>
      <c r="AS2" s="142"/>
      <c r="AT2" s="132" t="s">
        <v>52</v>
      </c>
      <c r="AU2" s="132"/>
      <c r="AV2" s="132"/>
      <c r="AW2" s="132"/>
      <c r="AX2" s="132" t="s">
        <v>29</v>
      </c>
      <c r="AY2" s="132"/>
      <c r="AZ2" s="132"/>
      <c r="BA2" s="132"/>
      <c r="BB2" s="134" t="s">
        <v>55</v>
      </c>
      <c r="BC2" s="134"/>
      <c r="BD2" s="134"/>
      <c r="BE2" s="134"/>
      <c r="BF2" s="134"/>
      <c r="BG2" s="134"/>
      <c r="BH2" s="132" t="s">
        <v>57</v>
      </c>
      <c r="BI2" s="132"/>
      <c r="BJ2" s="134" t="s">
        <v>59</v>
      </c>
      <c r="BK2" s="134"/>
      <c r="BL2" s="134" t="s">
        <v>62</v>
      </c>
      <c r="BM2" s="134"/>
      <c r="BN2" s="134"/>
      <c r="BO2" s="134"/>
      <c r="BP2" s="132" t="s">
        <v>66</v>
      </c>
      <c r="BQ2" s="132"/>
      <c r="BR2" s="132"/>
      <c r="BS2" s="132"/>
      <c r="BT2" s="136" t="s">
        <v>70</v>
      </c>
      <c r="BU2" s="138"/>
      <c r="BV2" s="138"/>
      <c r="BW2" s="139"/>
      <c r="BX2" s="129" t="s">
        <v>73</v>
      </c>
      <c r="BY2" s="135"/>
      <c r="BZ2" s="136" t="s">
        <v>76</v>
      </c>
      <c r="CA2" s="137"/>
      <c r="CB2" s="129" t="s">
        <v>85</v>
      </c>
      <c r="CC2" s="130"/>
      <c r="CD2" s="130"/>
      <c r="CE2" s="130"/>
      <c r="CF2" s="130"/>
      <c r="CG2" s="130"/>
      <c r="CH2" s="130"/>
      <c r="CI2" s="131"/>
    </row>
    <row r="3" spans="1:87" s="2" customFormat="1" ht="75" customHeight="1">
      <c r="A3" s="141"/>
      <c r="B3" s="82" t="s">
        <v>13</v>
      </c>
      <c r="C3" s="13" t="s">
        <v>14</v>
      </c>
      <c r="D3" s="13" t="s">
        <v>15</v>
      </c>
      <c r="E3" s="13" t="s">
        <v>16</v>
      </c>
      <c r="F3" s="13" t="s">
        <v>87</v>
      </c>
      <c r="G3" s="29" t="s">
        <v>28</v>
      </c>
      <c r="H3" s="30" t="s">
        <v>1</v>
      </c>
      <c r="I3" s="30" t="s">
        <v>25</v>
      </c>
      <c r="J3" s="13" t="s">
        <v>19</v>
      </c>
      <c r="K3" s="30" t="s">
        <v>17</v>
      </c>
      <c r="L3" s="30" t="s">
        <v>20</v>
      </c>
      <c r="M3" s="30" t="s">
        <v>18</v>
      </c>
      <c r="N3" s="30" t="s">
        <v>38</v>
      </c>
      <c r="O3" s="29" t="s">
        <v>28</v>
      </c>
      <c r="P3" s="30" t="s">
        <v>1</v>
      </c>
      <c r="Q3" s="30" t="s">
        <v>25</v>
      </c>
      <c r="R3" s="13" t="s">
        <v>21</v>
      </c>
      <c r="S3" s="13" t="s">
        <v>22</v>
      </c>
      <c r="T3" s="13" t="s">
        <v>40</v>
      </c>
      <c r="U3" s="29" t="s">
        <v>28</v>
      </c>
      <c r="V3" s="13" t="s">
        <v>2</v>
      </c>
      <c r="W3" s="30" t="s">
        <v>25</v>
      </c>
      <c r="X3" s="30" t="s">
        <v>23</v>
      </c>
      <c r="Y3" s="30" t="s">
        <v>24</v>
      </c>
      <c r="Z3" s="30" t="s">
        <v>26</v>
      </c>
      <c r="AA3" s="29" t="s">
        <v>28</v>
      </c>
      <c r="AB3" s="13" t="s">
        <v>2</v>
      </c>
      <c r="AC3" s="30" t="s">
        <v>25</v>
      </c>
      <c r="AD3" s="30" t="s">
        <v>27</v>
      </c>
      <c r="AE3" s="30" t="s">
        <v>43</v>
      </c>
      <c r="AF3" s="29" t="s">
        <v>28</v>
      </c>
      <c r="AG3" s="13" t="s">
        <v>2</v>
      </c>
      <c r="AH3" s="30" t="s">
        <v>25</v>
      </c>
      <c r="AI3" s="13" t="s">
        <v>45</v>
      </c>
      <c r="AJ3" s="13" t="s">
        <v>47</v>
      </c>
      <c r="AK3" s="13" t="s">
        <v>46</v>
      </c>
      <c r="AL3" s="13" t="s">
        <v>48</v>
      </c>
      <c r="AM3" s="75" t="s">
        <v>28</v>
      </c>
      <c r="AN3" s="13" t="s">
        <v>2</v>
      </c>
      <c r="AO3" s="13" t="s">
        <v>25</v>
      </c>
      <c r="AP3" s="30" t="s">
        <v>50</v>
      </c>
      <c r="AQ3" s="30" t="s">
        <v>37</v>
      </c>
      <c r="AR3" s="29" t="s">
        <v>28</v>
      </c>
      <c r="AS3" s="30" t="s">
        <v>51</v>
      </c>
      <c r="AT3" s="13" t="s">
        <v>53</v>
      </c>
      <c r="AU3" s="13" t="s">
        <v>89</v>
      </c>
      <c r="AV3" s="29" t="s">
        <v>28</v>
      </c>
      <c r="AW3" s="30" t="s">
        <v>54</v>
      </c>
      <c r="AX3" s="31" t="s">
        <v>30</v>
      </c>
      <c r="AY3" s="31" t="s">
        <v>31</v>
      </c>
      <c r="AZ3" s="29" t="s">
        <v>28</v>
      </c>
      <c r="BA3" s="30" t="s">
        <v>25</v>
      </c>
      <c r="BB3" s="13" t="s">
        <v>34</v>
      </c>
      <c r="BC3" s="13" t="s">
        <v>33</v>
      </c>
      <c r="BD3" s="13" t="s">
        <v>35</v>
      </c>
      <c r="BE3" s="13" t="s">
        <v>36</v>
      </c>
      <c r="BF3" s="29" t="s">
        <v>28</v>
      </c>
      <c r="BG3" s="30" t="s">
        <v>56</v>
      </c>
      <c r="BH3" s="31" t="s">
        <v>32</v>
      </c>
      <c r="BI3" s="30" t="s">
        <v>58</v>
      </c>
      <c r="BJ3" s="13" t="s">
        <v>60</v>
      </c>
      <c r="BK3" s="30" t="s">
        <v>61</v>
      </c>
      <c r="BL3" s="13" t="s">
        <v>63</v>
      </c>
      <c r="BM3" s="13" t="s">
        <v>64</v>
      </c>
      <c r="BN3" s="29" t="s">
        <v>28</v>
      </c>
      <c r="BO3" s="30" t="s">
        <v>65</v>
      </c>
      <c r="BP3" s="30" t="s">
        <v>67</v>
      </c>
      <c r="BQ3" s="30" t="s">
        <v>68</v>
      </c>
      <c r="BR3" s="29" t="s">
        <v>28</v>
      </c>
      <c r="BS3" s="30" t="s">
        <v>69</v>
      </c>
      <c r="BT3" s="30" t="s">
        <v>71</v>
      </c>
      <c r="BU3" s="30" t="s">
        <v>88</v>
      </c>
      <c r="BV3" s="29" t="s">
        <v>28</v>
      </c>
      <c r="BW3" s="30" t="s">
        <v>72</v>
      </c>
      <c r="BX3" s="95" t="s">
        <v>74</v>
      </c>
      <c r="BY3" s="95" t="s">
        <v>75</v>
      </c>
      <c r="BZ3" s="30" t="s">
        <v>77</v>
      </c>
      <c r="CA3" s="30" t="s">
        <v>78</v>
      </c>
      <c r="CB3" s="95" t="s">
        <v>79</v>
      </c>
      <c r="CC3" s="95" t="s">
        <v>80</v>
      </c>
      <c r="CD3" s="95" t="s">
        <v>84</v>
      </c>
      <c r="CE3" s="95" t="s">
        <v>81</v>
      </c>
      <c r="CF3" s="95" t="s">
        <v>82</v>
      </c>
      <c r="CG3" s="95" t="s">
        <v>83</v>
      </c>
      <c r="CH3" s="96" t="s">
        <v>28</v>
      </c>
      <c r="CI3" s="95" t="s">
        <v>86</v>
      </c>
    </row>
    <row r="4" spans="1:88" ht="32.25" thickBot="1">
      <c r="A4" s="28" t="s">
        <v>6</v>
      </c>
      <c r="B4" s="83">
        <v>278.56</v>
      </c>
      <c r="C4" s="20">
        <v>1730.3</v>
      </c>
      <c r="D4" s="17">
        <v>1121.8</v>
      </c>
      <c r="E4" s="22">
        <v>0</v>
      </c>
      <c r="F4" s="83">
        <v>278.56</v>
      </c>
      <c r="G4" s="55">
        <f>(B4-F4)/(C4-D4-E4)</f>
        <v>0</v>
      </c>
      <c r="H4" s="7" t="s">
        <v>3</v>
      </c>
      <c r="I4" s="7">
        <v>1</v>
      </c>
      <c r="J4" s="19">
        <v>0</v>
      </c>
      <c r="K4" s="20">
        <v>4177.1</v>
      </c>
      <c r="L4" s="20">
        <v>2668.6</v>
      </c>
      <c r="M4" s="20">
        <v>0</v>
      </c>
      <c r="N4" s="110">
        <v>0</v>
      </c>
      <c r="O4" s="18">
        <f>(J4-N4)/(K4-L4-M4)</f>
        <v>0</v>
      </c>
      <c r="P4" s="7" t="s">
        <v>3</v>
      </c>
      <c r="Q4" s="7">
        <v>1</v>
      </c>
      <c r="R4" s="21">
        <v>0</v>
      </c>
      <c r="S4" s="118">
        <v>2008.9</v>
      </c>
      <c r="T4" s="121">
        <v>37.2</v>
      </c>
      <c r="U4" s="23">
        <f>R4/(S4-T4)</f>
        <v>0</v>
      </c>
      <c r="V4" s="62" t="s">
        <v>4</v>
      </c>
      <c r="W4" s="7">
        <v>1</v>
      </c>
      <c r="X4" s="1">
        <v>0</v>
      </c>
      <c r="Y4" s="19">
        <v>278.56</v>
      </c>
      <c r="Z4" s="1">
        <v>0</v>
      </c>
      <c r="AA4" s="23">
        <f>X4/(Y4+Z4)</f>
        <v>0</v>
      </c>
      <c r="AB4" s="62" t="s">
        <v>5</v>
      </c>
      <c r="AC4" s="7">
        <v>1</v>
      </c>
      <c r="AD4" s="103">
        <v>1582.5</v>
      </c>
      <c r="AE4" s="103">
        <v>1582</v>
      </c>
      <c r="AF4" s="23">
        <f>AD4/AE4</f>
        <v>1.0003160556257902</v>
      </c>
      <c r="AG4" s="62" t="s">
        <v>5</v>
      </c>
      <c r="AH4" s="7">
        <v>1</v>
      </c>
      <c r="AI4" s="103">
        <v>4.4</v>
      </c>
      <c r="AJ4" s="106">
        <v>6</v>
      </c>
      <c r="AK4" s="106">
        <v>4.4</v>
      </c>
      <c r="AL4" s="106">
        <v>6</v>
      </c>
      <c r="AM4" s="76">
        <f>(AI4+AJ4)-(AK4+AL4)</f>
        <v>0</v>
      </c>
      <c r="AN4" s="62" t="s">
        <v>5</v>
      </c>
      <c r="AO4" s="62">
        <v>1</v>
      </c>
      <c r="AP4" s="118">
        <v>2008.9</v>
      </c>
      <c r="AQ4" s="118">
        <v>2008.9</v>
      </c>
      <c r="AR4" s="24">
        <f>AQ4/AP4</f>
        <v>1</v>
      </c>
      <c r="AS4" s="62">
        <v>1</v>
      </c>
      <c r="AT4" s="20">
        <v>1508.5</v>
      </c>
      <c r="AU4" s="20">
        <v>1508.5</v>
      </c>
      <c r="AV4" s="59">
        <f>AT4/AU4</f>
        <v>1</v>
      </c>
      <c r="AW4" s="62">
        <v>1</v>
      </c>
      <c r="AX4" s="20">
        <v>228.4</v>
      </c>
      <c r="AY4" s="20"/>
      <c r="AZ4" s="59" t="e">
        <f>AX4/AY4</f>
        <v>#DIV/0!</v>
      </c>
      <c r="BA4" s="100"/>
      <c r="BB4" s="124"/>
      <c r="BC4" s="118">
        <v>853.9</v>
      </c>
      <c r="BD4" s="125">
        <v>1117.8</v>
      </c>
      <c r="BE4" s="125"/>
      <c r="BF4" s="27">
        <f>BB4/((BC4+BD4+BE4)/3)</f>
        <v>0</v>
      </c>
      <c r="BG4" s="109">
        <v>0</v>
      </c>
      <c r="BH4" s="20">
        <v>0</v>
      </c>
      <c r="BI4" s="69">
        <v>0</v>
      </c>
      <c r="BJ4" s="128" t="s">
        <v>90</v>
      </c>
      <c r="BK4" s="22">
        <v>-1</v>
      </c>
      <c r="BL4" s="42">
        <v>0</v>
      </c>
      <c r="BM4" s="22">
        <v>518</v>
      </c>
      <c r="BN4" s="114">
        <f>BL4/BM4</f>
        <v>0</v>
      </c>
      <c r="BO4" s="65">
        <v>-1</v>
      </c>
      <c r="BP4" s="42">
        <v>40.9</v>
      </c>
      <c r="BQ4" s="42">
        <v>20.4</v>
      </c>
      <c r="BR4" s="24">
        <f>BP4/BQ4</f>
        <v>2.0049019607843137</v>
      </c>
      <c r="BS4" s="71">
        <v>0</v>
      </c>
      <c r="BT4" s="66"/>
      <c r="BU4" s="66"/>
      <c r="BV4" s="66" t="e">
        <f>BT4/BU4</f>
        <v>#DIV/0!</v>
      </c>
      <c r="BW4" s="65">
        <v>1</v>
      </c>
      <c r="BX4" s="91">
        <v>0</v>
      </c>
      <c r="BY4" s="97">
        <v>0</v>
      </c>
      <c r="BZ4" s="42">
        <v>1</v>
      </c>
      <c r="CA4" s="42">
        <v>1</v>
      </c>
      <c r="CB4" s="115">
        <v>1</v>
      </c>
      <c r="CC4" s="115">
        <v>1</v>
      </c>
      <c r="CD4" s="115">
        <v>0</v>
      </c>
      <c r="CE4" s="115">
        <v>1</v>
      </c>
      <c r="CF4" s="115">
        <v>0</v>
      </c>
      <c r="CG4" s="115">
        <v>0</v>
      </c>
      <c r="CH4" s="97">
        <f>CB4+CC4+CD4+CE4+CF4</f>
        <v>3</v>
      </c>
      <c r="CI4" s="97">
        <v>0</v>
      </c>
      <c r="CJ4" s="68">
        <f>I4+Q4+W4+AC4+AH4+AO4+AS4+AW4+BG4+BI4+BK4+BO4+BS4+BW4+BY4+CA4+CI4</f>
        <v>8</v>
      </c>
    </row>
    <row r="5" spans="1:88" ht="42.75" customHeight="1" thickBot="1">
      <c r="A5" s="28" t="s">
        <v>7</v>
      </c>
      <c r="B5" s="83">
        <v>33.08</v>
      </c>
      <c r="C5" s="26">
        <v>1919.7</v>
      </c>
      <c r="D5" s="17">
        <v>1119.6</v>
      </c>
      <c r="E5" s="22">
        <v>0</v>
      </c>
      <c r="F5" s="83">
        <v>33.08</v>
      </c>
      <c r="G5" s="55">
        <f>(B5-F5)/(C5-D5-E5)</f>
        <v>0</v>
      </c>
      <c r="H5" s="7" t="s">
        <v>3</v>
      </c>
      <c r="I5" s="7">
        <v>1</v>
      </c>
      <c r="J5" s="17">
        <v>0</v>
      </c>
      <c r="K5" s="26">
        <v>4820.1</v>
      </c>
      <c r="L5" s="26">
        <v>2395.4</v>
      </c>
      <c r="M5" s="26">
        <v>0</v>
      </c>
      <c r="N5" s="111">
        <v>0</v>
      </c>
      <c r="O5" s="18">
        <v>0</v>
      </c>
      <c r="P5" s="7" t="s">
        <v>3</v>
      </c>
      <c r="Q5" s="7">
        <v>1</v>
      </c>
      <c r="R5" s="21">
        <v>0</v>
      </c>
      <c r="S5" s="118">
        <v>1952.8</v>
      </c>
      <c r="T5" s="121">
        <v>35.77</v>
      </c>
      <c r="U5" s="23">
        <f>R4/(S4-T4)</f>
        <v>0</v>
      </c>
      <c r="V5" s="62" t="s">
        <v>4</v>
      </c>
      <c r="W5" s="7">
        <v>1</v>
      </c>
      <c r="X5" s="1">
        <v>0</v>
      </c>
      <c r="Y5" s="19">
        <v>33.08</v>
      </c>
      <c r="Z5" s="1">
        <v>0</v>
      </c>
      <c r="AA5" s="23">
        <f>X5/(Y5+Z5)</f>
        <v>0</v>
      </c>
      <c r="AB5" s="62" t="s">
        <v>5</v>
      </c>
      <c r="AC5" s="7">
        <v>1</v>
      </c>
      <c r="AD5" s="103">
        <v>1715.3</v>
      </c>
      <c r="AE5" s="103">
        <v>1696.3</v>
      </c>
      <c r="AF5" s="23">
        <f>AD5/AE5</f>
        <v>1.0112008489064435</v>
      </c>
      <c r="AG5" s="62" t="s">
        <v>5</v>
      </c>
      <c r="AH5" s="7">
        <v>0</v>
      </c>
      <c r="AI5" s="103">
        <v>4.9</v>
      </c>
      <c r="AJ5" s="106">
        <v>5</v>
      </c>
      <c r="AK5" s="106">
        <v>4.9</v>
      </c>
      <c r="AL5" s="106">
        <v>5</v>
      </c>
      <c r="AM5" s="76">
        <f>(AI5+AJ5)-(AK5+AL5)</f>
        <v>0</v>
      </c>
      <c r="AN5" s="62" t="s">
        <v>5</v>
      </c>
      <c r="AO5" s="62">
        <v>1</v>
      </c>
      <c r="AP5" s="118">
        <v>1952.8</v>
      </c>
      <c r="AQ5" s="118">
        <v>1952.8</v>
      </c>
      <c r="AR5" s="24">
        <f>AQ5/AP5</f>
        <v>1</v>
      </c>
      <c r="AS5" s="62">
        <v>1</v>
      </c>
      <c r="AT5" s="38">
        <v>2424.7</v>
      </c>
      <c r="AU5" s="38">
        <v>1419</v>
      </c>
      <c r="AV5" s="59">
        <f>AT5/AU5</f>
        <v>1.7087385482734319</v>
      </c>
      <c r="AW5" s="62">
        <v>0</v>
      </c>
      <c r="AX5" s="26">
        <v>289.7</v>
      </c>
      <c r="AY5" s="26"/>
      <c r="AZ5" s="59" t="e">
        <f>AX5/AY5</f>
        <v>#DIV/0!</v>
      </c>
      <c r="BA5" s="100"/>
      <c r="BB5" s="124"/>
      <c r="BC5" s="118">
        <v>931.8</v>
      </c>
      <c r="BD5" s="125">
        <v>985.2</v>
      </c>
      <c r="BE5" s="125"/>
      <c r="BF5" s="27">
        <f>BB5/((BC5+BD5+BE5)/3)</f>
        <v>0</v>
      </c>
      <c r="BG5" s="109">
        <v>0</v>
      </c>
      <c r="BH5" s="26">
        <v>0</v>
      </c>
      <c r="BI5" s="69">
        <v>0</v>
      </c>
      <c r="BJ5" s="88">
        <v>0</v>
      </c>
      <c r="BK5" s="22">
        <v>0</v>
      </c>
      <c r="BL5" s="25">
        <v>0</v>
      </c>
      <c r="BM5" s="22">
        <v>714</v>
      </c>
      <c r="BN5" s="114">
        <f>BL5/BM5</f>
        <v>0</v>
      </c>
      <c r="BO5" s="65">
        <v>-1</v>
      </c>
      <c r="BP5" s="42">
        <v>20.3</v>
      </c>
      <c r="BQ5" s="42">
        <v>31.7</v>
      </c>
      <c r="BR5" s="24">
        <f>BP5/BQ5</f>
        <v>0.6403785488958991</v>
      </c>
      <c r="BS5" s="71">
        <v>1</v>
      </c>
      <c r="BT5" s="66"/>
      <c r="BU5" s="66"/>
      <c r="BV5" s="66" t="e">
        <f>BT5/BU5</f>
        <v>#DIV/0!</v>
      </c>
      <c r="BW5" s="65">
        <v>1</v>
      </c>
      <c r="BX5" s="91">
        <v>0</v>
      </c>
      <c r="BY5" s="97">
        <v>0</v>
      </c>
      <c r="BZ5" s="42">
        <v>1</v>
      </c>
      <c r="CA5" s="42">
        <v>1</v>
      </c>
      <c r="CB5" s="115">
        <v>1</v>
      </c>
      <c r="CC5" s="115">
        <v>1</v>
      </c>
      <c r="CD5" s="115">
        <v>0</v>
      </c>
      <c r="CE5" s="115">
        <v>1</v>
      </c>
      <c r="CF5" s="115">
        <v>0</v>
      </c>
      <c r="CG5" s="115">
        <v>0</v>
      </c>
      <c r="CH5" s="97">
        <f>CB5+CC5+CD5+CE5+CF5</f>
        <v>3</v>
      </c>
      <c r="CI5" s="97">
        <v>0</v>
      </c>
      <c r="CJ5" s="68">
        <f>I5+Q5+W5+AC5+AH5+AO5+AS5+AW5+BG5+BI5+BK5+BO5+BS5+BW5+BY5+CA5+CI5</f>
        <v>8</v>
      </c>
    </row>
    <row r="6" spans="1:88" ht="31.5">
      <c r="A6" s="33" t="s">
        <v>8</v>
      </c>
      <c r="B6" s="83">
        <v>39.7</v>
      </c>
      <c r="C6" s="26">
        <v>3084.1</v>
      </c>
      <c r="D6" s="34">
        <v>1934.3</v>
      </c>
      <c r="E6" s="36">
        <v>0</v>
      </c>
      <c r="F6" s="83">
        <v>39.7</v>
      </c>
      <c r="G6" s="55">
        <f>(B6-F6)/(C6-D6-E6)</f>
        <v>0</v>
      </c>
      <c r="H6" s="37" t="s">
        <v>3</v>
      </c>
      <c r="I6" s="7">
        <v>1</v>
      </c>
      <c r="J6" s="34">
        <v>0</v>
      </c>
      <c r="K6" s="38">
        <v>12944</v>
      </c>
      <c r="L6" s="38">
        <v>9062.6</v>
      </c>
      <c r="M6" s="38">
        <v>0</v>
      </c>
      <c r="N6" s="112">
        <v>0</v>
      </c>
      <c r="O6" s="18">
        <f>J6/(K6-L6-M6)</f>
        <v>0</v>
      </c>
      <c r="P6" s="37" t="s">
        <v>3</v>
      </c>
      <c r="Q6" s="37">
        <v>1</v>
      </c>
      <c r="R6" s="35">
        <v>0</v>
      </c>
      <c r="S6" s="119">
        <v>3123.8</v>
      </c>
      <c r="T6" s="122">
        <v>108.1</v>
      </c>
      <c r="U6" s="39">
        <f>R6/(S6-T6)</f>
        <v>0</v>
      </c>
      <c r="V6" s="63" t="s">
        <v>4</v>
      </c>
      <c r="W6" s="37">
        <v>1</v>
      </c>
      <c r="X6" s="40">
        <v>0</v>
      </c>
      <c r="Y6" s="83">
        <v>39.7</v>
      </c>
      <c r="Z6" s="40">
        <v>0</v>
      </c>
      <c r="AA6" s="39">
        <f>X6/(Y6+Z6)</f>
        <v>0</v>
      </c>
      <c r="AB6" s="63" t="s">
        <v>5</v>
      </c>
      <c r="AC6" s="37">
        <v>1</v>
      </c>
      <c r="AD6" s="104">
        <v>2049.7</v>
      </c>
      <c r="AE6" s="104">
        <v>2049.7</v>
      </c>
      <c r="AF6" s="23">
        <f>AD6/AE6</f>
        <v>1</v>
      </c>
      <c r="AG6" s="63" t="s">
        <v>5</v>
      </c>
      <c r="AH6" s="37">
        <v>1</v>
      </c>
      <c r="AI6" s="104">
        <v>5.1</v>
      </c>
      <c r="AJ6" s="107">
        <v>5</v>
      </c>
      <c r="AK6" s="107">
        <v>5.1</v>
      </c>
      <c r="AL6" s="107">
        <v>5</v>
      </c>
      <c r="AM6" s="76">
        <f>(AI6+AJ6)-(AK6+AL6)</f>
        <v>0</v>
      </c>
      <c r="AN6" s="63" t="s">
        <v>5</v>
      </c>
      <c r="AO6" s="62">
        <v>1</v>
      </c>
      <c r="AP6" s="119">
        <v>3123.8</v>
      </c>
      <c r="AQ6" s="119">
        <v>3123.8</v>
      </c>
      <c r="AR6" s="24">
        <f>AQ6/AP6</f>
        <v>1</v>
      </c>
      <c r="AS6" s="63">
        <v>1</v>
      </c>
      <c r="AT6" s="38">
        <v>3881.4</v>
      </c>
      <c r="AU6" s="38">
        <v>2640.7</v>
      </c>
      <c r="AV6" s="61">
        <f>AT6/AU6</f>
        <v>1.4698375430756998</v>
      </c>
      <c r="AW6" s="62">
        <v>0</v>
      </c>
      <c r="AX6" s="26">
        <v>451.5</v>
      </c>
      <c r="AY6" s="26"/>
      <c r="AZ6" s="61" t="e">
        <f>AX6/AY6</f>
        <v>#DIV/0!</v>
      </c>
      <c r="BA6" s="101"/>
      <c r="BB6" s="124"/>
      <c r="BC6" s="119">
        <v>1308.7</v>
      </c>
      <c r="BD6" s="126">
        <v>1707</v>
      </c>
      <c r="BE6" s="126"/>
      <c r="BF6" s="27">
        <f>BB6/((BC6+BD6+BE6)/3)</f>
        <v>0</v>
      </c>
      <c r="BG6" s="109">
        <v>0</v>
      </c>
      <c r="BH6" s="40">
        <v>0</v>
      </c>
      <c r="BI6" s="70">
        <v>0</v>
      </c>
      <c r="BJ6" s="128" t="s">
        <v>90</v>
      </c>
      <c r="BK6" s="36">
        <v>-1</v>
      </c>
      <c r="BL6" s="41">
        <v>0</v>
      </c>
      <c r="BM6" s="36">
        <v>1330</v>
      </c>
      <c r="BN6" s="114">
        <f>BL6/BM6</f>
        <v>0</v>
      </c>
      <c r="BO6" s="44">
        <v>-1</v>
      </c>
      <c r="BP6" s="43">
        <v>44.4</v>
      </c>
      <c r="BQ6" s="43">
        <v>63.5</v>
      </c>
      <c r="BR6" s="24">
        <f>BP6/BQ6</f>
        <v>0.6992125984251968</v>
      </c>
      <c r="BS6" s="72">
        <v>1</v>
      </c>
      <c r="BT6" s="74"/>
      <c r="BU6" s="74"/>
      <c r="BV6" s="66" t="e">
        <f>BT6/BU6</f>
        <v>#DIV/0!</v>
      </c>
      <c r="BW6" s="44">
        <v>1</v>
      </c>
      <c r="BX6" s="92">
        <v>0</v>
      </c>
      <c r="BY6" s="98">
        <v>0</v>
      </c>
      <c r="BZ6" s="43">
        <v>1</v>
      </c>
      <c r="CA6" s="43">
        <v>1</v>
      </c>
      <c r="CB6" s="115">
        <v>1</v>
      </c>
      <c r="CC6" s="115">
        <v>1</v>
      </c>
      <c r="CD6" s="116">
        <v>0</v>
      </c>
      <c r="CE6" s="116">
        <v>1</v>
      </c>
      <c r="CF6" s="116">
        <v>0</v>
      </c>
      <c r="CG6" s="116">
        <v>0</v>
      </c>
      <c r="CH6" s="97">
        <f>CB6+CC6+CD6+CE6+CF6</f>
        <v>3</v>
      </c>
      <c r="CI6" s="97">
        <v>0</v>
      </c>
      <c r="CJ6" s="68">
        <f>I6+Q6+W6+AC6+AH6+AO6+AS6+AW6+BG6+BI6+BK6+BO6+BS6+BW6+BY6+CA6+CI6</f>
        <v>8</v>
      </c>
    </row>
    <row r="7" spans="1:88" ht="31.5">
      <c r="A7" s="54" t="s">
        <v>9</v>
      </c>
      <c r="B7" s="83"/>
      <c r="C7" s="26">
        <v>2128.11</v>
      </c>
      <c r="D7" s="17">
        <v>1510</v>
      </c>
      <c r="E7" s="17">
        <v>0</v>
      </c>
      <c r="F7" s="17">
        <v>0</v>
      </c>
      <c r="G7" s="55">
        <f>(B7-F7)/(C7-D7-E7)</f>
        <v>0</v>
      </c>
      <c r="H7" s="7" t="s">
        <v>3</v>
      </c>
      <c r="I7" s="7">
        <v>1</v>
      </c>
      <c r="J7" s="17">
        <v>0</v>
      </c>
      <c r="K7" s="26">
        <v>4854.4</v>
      </c>
      <c r="L7" s="26">
        <v>2941.4</v>
      </c>
      <c r="M7" s="26">
        <v>0</v>
      </c>
      <c r="N7" s="111">
        <v>0</v>
      </c>
      <c r="O7" s="18">
        <f>J7/(K7-L7-M7)</f>
        <v>0</v>
      </c>
      <c r="P7" s="7" t="s">
        <v>3</v>
      </c>
      <c r="Q7" s="7">
        <v>1</v>
      </c>
      <c r="R7" s="21">
        <v>0</v>
      </c>
      <c r="S7" s="106">
        <v>2006.9</v>
      </c>
      <c r="T7" s="121">
        <v>36</v>
      </c>
      <c r="U7" s="23">
        <f>R7/(S7-T7)</f>
        <v>0</v>
      </c>
      <c r="V7" s="62" t="s">
        <v>4</v>
      </c>
      <c r="W7" s="7">
        <v>1</v>
      </c>
      <c r="X7" s="1">
        <v>0</v>
      </c>
      <c r="Y7" s="19"/>
      <c r="Z7" s="1">
        <v>0</v>
      </c>
      <c r="AA7" s="23" t="e">
        <f>X7/(Y7+Z7)</f>
        <v>#DIV/0!</v>
      </c>
      <c r="AB7" s="62" t="s">
        <v>5</v>
      </c>
      <c r="AC7" s="7">
        <v>1</v>
      </c>
      <c r="AD7" s="103">
        <v>1543.4</v>
      </c>
      <c r="AE7" s="103">
        <v>1540.52</v>
      </c>
      <c r="AF7" s="23">
        <f>AD7/AE7</f>
        <v>1.0018694986108587</v>
      </c>
      <c r="AG7" s="62" t="s">
        <v>5</v>
      </c>
      <c r="AH7" s="7">
        <v>0</v>
      </c>
      <c r="AI7" s="103">
        <v>4.1</v>
      </c>
      <c r="AJ7" s="106">
        <v>5</v>
      </c>
      <c r="AK7" s="106">
        <v>4.1</v>
      </c>
      <c r="AL7" s="106">
        <v>5</v>
      </c>
      <c r="AM7" s="76">
        <f>(AI7+AJ7)-(AK7+AL7)</f>
        <v>0</v>
      </c>
      <c r="AN7" s="62" t="s">
        <v>5</v>
      </c>
      <c r="AO7" s="62">
        <v>1</v>
      </c>
      <c r="AP7" s="106">
        <v>2006.9</v>
      </c>
      <c r="AQ7" s="106">
        <v>2006.9</v>
      </c>
      <c r="AR7" s="24">
        <f>AQ7/AP7</f>
        <v>1</v>
      </c>
      <c r="AS7" s="62">
        <v>1</v>
      </c>
      <c r="AT7" s="26">
        <v>1712.6</v>
      </c>
      <c r="AU7" s="26">
        <v>1228.4</v>
      </c>
      <c r="AV7" s="59">
        <f>AT7/AU7</f>
        <v>1.3941712797134482</v>
      </c>
      <c r="AW7" s="62">
        <v>0</v>
      </c>
      <c r="AX7" s="26">
        <v>341.5</v>
      </c>
      <c r="AY7" s="26"/>
      <c r="AZ7" s="59" t="e">
        <f>AX7/AY7</f>
        <v>#DIV/0!</v>
      </c>
      <c r="BA7" s="100"/>
      <c r="BB7" s="124"/>
      <c r="BC7" s="106">
        <v>1020.1</v>
      </c>
      <c r="BD7" s="125">
        <v>950.8</v>
      </c>
      <c r="BE7" s="125"/>
      <c r="BF7" s="27">
        <f>BB7/((BC7+BD7+BE7)/3)</f>
        <v>0</v>
      </c>
      <c r="BG7" s="109">
        <v>0</v>
      </c>
      <c r="BH7" s="1">
        <v>0</v>
      </c>
      <c r="BI7" s="69">
        <v>0</v>
      </c>
      <c r="BJ7" s="89">
        <v>0</v>
      </c>
      <c r="BK7" s="17">
        <v>0</v>
      </c>
      <c r="BL7" s="25">
        <v>0</v>
      </c>
      <c r="BM7" s="17">
        <v>456</v>
      </c>
      <c r="BN7" s="114">
        <f>BL7/BM7</f>
        <v>0</v>
      </c>
      <c r="BO7" s="32">
        <v>-1</v>
      </c>
      <c r="BP7" s="42">
        <v>29.5</v>
      </c>
      <c r="BQ7" s="42">
        <v>31</v>
      </c>
      <c r="BR7" s="24">
        <f>BP7/BQ7</f>
        <v>0.9516129032258065</v>
      </c>
      <c r="BS7" s="71">
        <v>1</v>
      </c>
      <c r="BT7" s="66"/>
      <c r="BU7" s="66"/>
      <c r="BV7" s="66" t="e">
        <f>BT7/BU7</f>
        <v>#DIV/0!</v>
      </c>
      <c r="BW7" s="32">
        <v>1</v>
      </c>
      <c r="BX7" s="93">
        <v>0</v>
      </c>
      <c r="BY7" s="97">
        <v>0</v>
      </c>
      <c r="BZ7" s="42">
        <v>2</v>
      </c>
      <c r="CA7" s="42">
        <v>1</v>
      </c>
      <c r="CB7" s="115">
        <v>1</v>
      </c>
      <c r="CC7" s="115">
        <v>1</v>
      </c>
      <c r="CD7" s="115">
        <v>0</v>
      </c>
      <c r="CE7" s="115">
        <v>1</v>
      </c>
      <c r="CF7" s="115">
        <v>0</v>
      </c>
      <c r="CG7" s="115">
        <v>0</v>
      </c>
      <c r="CH7" s="97">
        <f>CB7+CC7+CD7+CE7+CF7</f>
        <v>3</v>
      </c>
      <c r="CI7" s="97">
        <v>0</v>
      </c>
      <c r="CJ7" s="68">
        <f>I7+Q7+W7+AC7+AH7+AO7+AS7+AW7+BG7+BI7+BK7+BO7+BS7+BW7+BY7+CA7+CI7</f>
        <v>8</v>
      </c>
    </row>
    <row r="8" spans="1:88" ht="32.25" thickBot="1">
      <c r="A8" s="28" t="s">
        <v>10</v>
      </c>
      <c r="B8" s="83">
        <v>521.7</v>
      </c>
      <c r="C8" s="26">
        <v>5325.9</v>
      </c>
      <c r="D8" s="45">
        <v>956.2</v>
      </c>
      <c r="E8" s="47">
        <v>0</v>
      </c>
      <c r="F8" s="83">
        <v>521.7</v>
      </c>
      <c r="G8" s="55">
        <f>(B8-F8)/(C8-D8-E8)</f>
        <v>0</v>
      </c>
      <c r="H8" s="48" t="s">
        <v>3</v>
      </c>
      <c r="I8" s="7">
        <v>1</v>
      </c>
      <c r="J8" s="45">
        <v>0</v>
      </c>
      <c r="K8" s="49">
        <v>14255.4</v>
      </c>
      <c r="L8" s="49">
        <v>3608.7</v>
      </c>
      <c r="M8" s="49">
        <v>0</v>
      </c>
      <c r="N8" s="113">
        <v>0</v>
      </c>
      <c r="O8" s="18">
        <f>J8/(K8-L8-M8)</f>
        <v>0</v>
      </c>
      <c r="P8" s="48" t="s">
        <v>3</v>
      </c>
      <c r="Q8" s="48">
        <v>1</v>
      </c>
      <c r="R8" s="46">
        <v>0</v>
      </c>
      <c r="S8" s="120">
        <v>5847.5</v>
      </c>
      <c r="T8" s="123">
        <v>0</v>
      </c>
      <c r="U8" s="50">
        <f>R8/(S8-T8)</f>
        <v>0</v>
      </c>
      <c r="V8" s="60" t="s">
        <v>4</v>
      </c>
      <c r="W8" s="48">
        <v>1</v>
      </c>
      <c r="X8" s="51">
        <v>0</v>
      </c>
      <c r="Y8" s="73">
        <v>521.7</v>
      </c>
      <c r="Z8" s="51">
        <v>0</v>
      </c>
      <c r="AA8" s="50">
        <f>X8/(Y8+Z8)</f>
        <v>0</v>
      </c>
      <c r="AB8" s="60" t="s">
        <v>5</v>
      </c>
      <c r="AC8" s="48">
        <v>1</v>
      </c>
      <c r="AD8" s="105">
        <v>5317.3</v>
      </c>
      <c r="AE8" s="105">
        <v>5308.4</v>
      </c>
      <c r="AF8" s="23">
        <f>AD8/AE8</f>
        <v>1.0016765880491298</v>
      </c>
      <c r="AG8" s="60" t="s">
        <v>5</v>
      </c>
      <c r="AH8" s="48">
        <v>1</v>
      </c>
      <c r="AI8" s="105">
        <v>10.4</v>
      </c>
      <c r="AJ8" s="108">
        <v>0</v>
      </c>
      <c r="AK8" s="108">
        <v>10.4</v>
      </c>
      <c r="AL8" s="108">
        <v>0</v>
      </c>
      <c r="AM8" s="76">
        <f>(AI8+AJ8)-(AK8+AL8)</f>
        <v>0</v>
      </c>
      <c r="AN8" s="60" t="s">
        <v>5</v>
      </c>
      <c r="AO8" s="62">
        <v>1</v>
      </c>
      <c r="AP8" s="120">
        <v>5847.5</v>
      </c>
      <c r="AQ8" s="120">
        <v>5847.5</v>
      </c>
      <c r="AR8" s="24">
        <f>AQ8/AP8</f>
        <v>1</v>
      </c>
      <c r="AS8" s="60">
        <v>1</v>
      </c>
      <c r="AT8" s="49">
        <v>10646.7</v>
      </c>
      <c r="AU8" s="49">
        <v>10646.7</v>
      </c>
      <c r="AV8" s="58">
        <f>AT8/AU8</f>
        <v>1</v>
      </c>
      <c r="AW8" s="62">
        <v>1</v>
      </c>
      <c r="AX8" s="26">
        <v>1970.4</v>
      </c>
      <c r="AY8" s="26"/>
      <c r="AZ8" s="58" t="e">
        <f>AX8/AY8</f>
        <v>#DIV/0!</v>
      </c>
      <c r="BA8" s="102"/>
      <c r="BB8" s="124"/>
      <c r="BC8" s="120">
        <v>2908.1</v>
      </c>
      <c r="BD8" s="127">
        <v>2939.4</v>
      </c>
      <c r="BE8" s="127"/>
      <c r="BF8" s="27">
        <f>BB8/((BC8+BD8+BE8)/3)</f>
        <v>0</v>
      </c>
      <c r="BG8" s="109">
        <v>0</v>
      </c>
      <c r="BH8" s="51">
        <v>0</v>
      </c>
      <c r="BI8" s="67">
        <v>0</v>
      </c>
      <c r="BJ8" s="90">
        <v>0</v>
      </c>
      <c r="BK8" s="47">
        <v>0</v>
      </c>
      <c r="BL8" s="52">
        <v>10</v>
      </c>
      <c r="BM8" s="47">
        <v>5003</v>
      </c>
      <c r="BN8" s="114">
        <f>BL8/BM8</f>
        <v>0.001998800719568259</v>
      </c>
      <c r="BO8" s="53">
        <v>-1</v>
      </c>
      <c r="BP8" s="42">
        <v>214.7</v>
      </c>
      <c r="BQ8" s="42">
        <v>469</v>
      </c>
      <c r="BR8" s="24">
        <f>BP8/BQ8</f>
        <v>0.4577825159914712</v>
      </c>
      <c r="BS8" s="71">
        <v>1</v>
      </c>
      <c r="BT8" s="64">
        <v>86.5</v>
      </c>
      <c r="BU8" s="64">
        <v>61.5</v>
      </c>
      <c r="BV8" s="66">
        <f>BT8/BU8</f>
        <v>1.4065040650406504</v>
      </c>
      <c r="BW8" s="53">
        <v>0</v>
      </c>
      <c r="BX8" s="94">
        <v>0</v>
      </c>
      <c r="BY8" s="99">
        <v>0</v>
      </c>
      <c r="BZ8" s="57">
        <v>0</v>
      </c>
      <c r="CA8" s="57">
        <v>-1</v>
      </c>
      <c r="CB8" s="117">
        <v>1</v>
      </c>
      <c r="CC8" s="117">
        <v>1</v>
      </c>
      <c r="CD8" s="117">
        <v>0</v>
      </c>
      <c r="CE8" s="117">
        <v>1</v>
      </c>
      <c r="CF8" s="117">
        <v>0</v>
      </c>
      <c r="CG8" s="117">
        <v>0</v>
      </c>
      <c r="CH8" s="97">
        <f>CB8+CC8+CD8+CE8+CF8</f>
        <v>3</v>
      </c>
      <c r="CI8" s="97">
        <v>0</v>
      </c>
      <c r="CJ8" s="68">
        <f>I8+Q8+W8+AC8+AH8+AO8+AS8+AW8+BG8+BI8+BK8+BO8+BS8+BW8+BY8+CA8+CI8</f>
        <v>7</v>
      </c>
    </row>
    <row r="9" spans="25:80" ht="16.5" customHeight="1">
      <c r="Y9" s="56"/>
      <c r="AD9" s="5"/>
      <c r="AE9" s="5"/>
      <c r="AI9" s="5"/>
      <c r="AJ9" s="5"/>
      <c r="AK9" s="5"/>
      <c r="AL9" s="5"/>
      <c r="AP9" s="85"/>
      <c r="AQ9" s="86"/>
      <c r="BB9" s="84"/>
      <c r="BC9" s="5"/>
      <c r="BD9" s="5"/>
      <c r="BE9" s="5"/>
      <c r="BJ9" s="87"/>
      <c r="BK9" s="5"/>
      <c r="BM9" s="10"/>
      <c r="CB9" s="68"/>
    </row>
    <row r="10" spans="25:65" ht="12.75" hidden="1">
      <c r="Y10" s="5"/>
      <c r="AD10" s="5"/>
      <c r="AE10" s="5"/>
      <c r="AI10" s="5"/>
      <c r="AJ10" s="5"/>
      <c r="AK10" s="5"/>
      <c r="AL10" s="5"/>
      <c r="AP10" s="5"/>
      <c r="AQ10" s="5"/>
      <c r="BB10" s="5"/>
      <c r="BC10" s="5"/>
      <c r="BD10" s="5"/>
      <c r="BE10" s="5"/>
      <c r="BJ10" s="87"/>
      <c r="BK10" s="5"/>
      <c r="BM10" s="10"/>
    </row>
    <row r="11" spans="25:65" ht="12.75" hidden="1">
      <c r="Y11" s="5"/>
      <c r="AD11" s="5"/>
      <c r="AE11" s="5"/>
      <c r="AI11" s="5"/>
      <c r="AJ11" s="5"/>
      <c r="AK11" s="5"/>
      <c r="AL11" s="5"/>
      <c r="AP11" s="5"/>
      <c r="AQ11" s="5"/>
      <c r="BB11" s="5"/>
      <c r="BC11" s="5"/>
      <c r="BD11" s="5"/>
      <c r="BE11" s="5"/>
      <c r="BJ11" s="87"/>
      <c r="BK11" s="5"/>
      <c r="BM11" s="10"/>
    </row>
    <row r="12" spans="25:65" ht="12.75" hidden="1">
      <c r="Y12" s="5"/>
      <c r="AD12" s="5"/>
      <c r="AE12" s="5"/>
      <c r="AI12" s="5"/>
      <c r="AJ12" s="5"/>
      <c r="AK12" s="5"/>
      <c r="AL12" s="5"/>
      <c r="AP12" s="5"/>
      <c r="AQ12" s="5"/>
      <c r="BB12" s="5"/>
      <c r="BC12" s="5"/>
      <c r="BD12" s="5"/>
      <c r="BE12" s="5"/>
      <c r="BJ12" s="87"/>
      <c r="BK12" s="5"/>
      <c r="BM12" s="10"/>
    </row>
    <row r="13" spans="25:65" ht="12.75" hidden="1">
      <c r="Y13" s="5"/>
      <c r="AD13" s="5"/>
      <c r="AE13" s="5"/>
      <c r="AI13" s="5"/>
      <c r="AJ13" s="5"/>
      <c r="AK13" s="5"/>
      <c r="AL13" s="5"/>
      <c r="AP13" s="5"/>
      <c r="AQ13" s="5"/>
      <c r="BB13" s="5"/>
      <c r="BC13" s="5"/>
      <c r="BD13" s="5"/>
      <c r="BE13" s="5"/>
      <c r="BJ13" s="87"/>
      <c r="BK13" s="5"/>
      <c r="BM13" s="10"/>
    </row>
    <row r="14" spans="25:65" ht="12.75" hidden="1">
      <c r="Y14" s="5"/>
      <c r="AD14" s="5"/>
      <c r="AE14" s="5"/>
      <c r="AI14" s="5"/>
      <c r="AJ14" s="5"/>
      <c r="AK14" s="5"/>
      <c r="AL14" s="5"/>
      <c r="AP14" s="5"/>
      <c r="AQ14" s="5"/>
      <c r="BB14" s="5"/>
      <c r="BC14" s="5"/>
      <c r="BD14" s="5"/>
      <c r="BE14" s="5"/>
      <c r="BJ14" s="87"/>
      <c r="BK14" s="5"/>
      <c r="BM14" s="10"/>
    </row>
    <row r="15" spans="25:65" ht="12.75" hidden="1">
      <c r="Y15" s="5"/>
      <c r="AD15" s="5"/>
      <c r="AE15" s="5"/>
      <c r="AI15" s="5"/>
      <c r="AJ15" s="5"/>
      <c r="AK15" s="5"/>
      <c r="AL15" s="5"/>
      <c r="AP15" s="5"/>
      <c r="AQ15" s="5"/>
      <c r="BB15" s="5"/>
      <c r="BC15" s="5"/>
      <c r="BD15" s="5"/>
      <c r="BE15" s="5"/>
      <c r="BJ15" s="87"/>
      <c r="BK15" s="5"/>
      <c r="BM15" s="10"/>
    </row>
    <row r="16" spans="25:65" ht="12.75" hidden="1">
      <c r="Y16" s="5"/>
      <c r="AD16" s="5"/>
      <c r="AE16" s="5"/>
      <c r="AI16" s="5"/>
      <c r="AJ16" s="5"/>
      <c r="AK16" s="5"/>
      <c r="AL16" s="5"/>
      <c r="AP16" s="5"/>
      <c r="AQ16" s="5"/>
      <c r="BB16" s="5"/>
      <c r="BC16" s="5"/>
      <c r="BD16" s="5"/>
      <c r="BE16" s="5"/>
      <c r="BJ16" s="87"/>
      <c r="BK16" s="5"/>
      <c r="BM16" s="10"/>
    </row>
    <row r="17" spans="25:65" ht="12.75" hidden="1">
      <c r="Y17" s="5"/>
      <c r="AD17" s="5"/>
      <c r="AE17" s="5"/>
      <c r="AI17" s="5"/>
      <c r="AJ17" s="5"/>
      <c r="AK17" s="5"/>
      <c r="AL17" s="5"/>
      <c r="AP17" s="5"/>
      <c r="AQ17" s="5"/>
      <c r="BB17" s="5"/>
      <c r="BC17" s="5"/>
      <c r="BD17" s="5"/>
      <c r="BE17" s="5"/>
      <c r="BJ17" s="87"/>
      <c r="BK17" s="5"/>
      <c r="BM17" s="10"/>
    </row>
    <row r="18" spans="25:65" ht="12.75" hidden="1">
      <c r="Y18" s="5"/>
      <c r="AD18" s="5"/>
      <c r="AE18" s="5"/>
      <c r="AI18" s="5"/>
      <c r="AJ18" s="5"/>
      <c r="AK18" s="5"/>
      <c r="AL18" s="5"/>
      <c r="AP18" s="5"/>
      <c r="AQ18" s="5"/>
      <c r="BB18" s="5"/>
      <c r="BC18" s="5"/>
      <c r="BD18" s="5"/>
      <c r="BE18" s="5"/>
      <c r="BJ18" s="87"/>
      <c r="BK18" s="5"/>
      <c r="BM18" s="10"/>
    </row>
    <row r="19" spans="25:65" ht="12.75" hidden="1">
      <c r="Y19" s="5"/>
      <c r="AD19" s="5"/>
      <c r="AE19" s="5"/>
      <c r="AI19" s="5"/>
      <c r="AJ19" s="5"/>
      <c r="AK19" s="5"/>
      <c r="AL19" s="5"/>
      <c r="AP19" s="5"/>
      <c r="AQ19" s="5"/>
      <c r="BB19" s="5"/>
      <c r="BC19" s="5"/>
      <c r="BD19" s="5"/>
      <c r="BE19" s="5"/>
      <c r="BJ19" s="87"/>
      <c r="BK19" s="5"/>
      <c r="BM19" s="10"/>
    </row>
    <row r="20" spans="25:65" ht="12.75" hidden="1">
      <c r="Y20" s="5"/>
      <c r="AD20" s="5"/>
      <c r="AE20" s="5"/>
      <c r="AI20" s="5"/>
      <c r="AJ20" s="5"/>
      <c r="AK20" s="5"/>
      <c r="AL20" s="5"/>
      <c r="AP20" s="5"/>
      <c r="AQ20" s="5"/>
      <c r="BB20" s="5"/>
      <c r="BC20" s="5"/>
      <c r="BD20" s="5"/>
      <c r="BE20" s="5"/>
      <c r="BJ20" s="87"/>
      <c r="BK20" s="5"/>
      <c r="BM20" s="10"/>
    </row>
    <row r="21" spans="25:65" ht="12.75" hidden="1">
      <c r="Y21" s="5"/>
      <c r="AD21" s="5"/>
      <c r="AE21" s="5"/>
      <c r="AI21" s="5"/>
      <c r="AJ21" s="5"/>
      <c r="AK21" s="5"/>
      <c r="AL21" s="5"/>
      <c r="AP21" s="5"/>
      <c r="AQ21" s="5"/>
      <c r="BB21" s="5"/>
      <c r="BC21" s="5"/>
      <c r="BD21" s="5"/>
      <c r="BE21" s="5"/>
      <c r="BJ21" s="87"/>
      <c r="BK21" s="5"/>
      <c r="BM21" s="10"/>
    </row>
    <row r="22" spans="25:65" ht="12.75" hidden="1">
      <c r="Y22" s="5"/>
      <c r="AD22" s="5"/>
      <c r="AE22" s="5"/>
      <c r="AI22" s="5"/>
      <c r="AJ22" s="5"/>
      <c r="AK22" s="5"/>
      <c r="AL22" s="5"/>
      <c r="AP22" s="5"/>
      <c r="AQ22" s="5"/>
      <c r="BB22" s="5"/>
      <c r="BC22" s="5"/>
      <c r="BD22" s="5"/>
      <c r="BE22" s="5"/>
      <c r="BJ22" s="87"/>
      <c r="BK22" s="5"/>
      <c r="BM22" s="10"/>
    </row>
    <row r="23" spans="25:65" ht="12.75" hidden="1">
      <c r="Y23" s="5"/>
      <c r="AD23" s="5"/>
      <c r="AE23" s="5"/>
      <c r="AI23" s="5"/>
      <c r="AJ23" s="5"/>
      <c r="AK23" s="5"/>
      <c r="AL23" s="5"/>
      <c r="AP23" s="5"/>
      <c r="AQ23" s="5"/>
      <c r="BB23" s="5"/>
      <c r="BC23" s="5"/>
      <c r="BD23" s="5"/>
      <c r="BE23" s="5"/>
      <c r="BJ23" s="87"/>
      <c r="BK23" s="5"/>
      <c r="BM23" s="10"/>
    </row>
    <row r="24" spans="25:65" ht="12.75" hidden="1">
      <c r="Y24" s="5"/>
      <c r="AD24" s="5"/>
      <c r="AE24" s="5"/>
      <c r="AI24" s="5"/>
      <c r="AJ24" s="5"/>
      <c r="AK24" s="5"/>
      <c r="AL24" s="5"/>
      <c r="AP24" s="5"/>
      <c r="AQ24" s="5"/>
      <c r="BB24" s="5"/>
      <c r="BC24" s="5"/>
      <c r="BD24" s="5"/>
      <c r="BE24" s="5"/>
      <c r="BJ24" s="87"/>
      <c r="BK24" s="5"/>
      <c r="BM24" s="10"/>
    </row>
    <row r="25" spans="25:65" ht="12.75" hidden="1">
      <c r="Y25" s="5"/>
      <c r="AD25" s="5"/>
      <c r="AE25" s="5"/>
      <c r="AI25" s="5"/>
      <c r="AJ25" s="5"/>
      <c r="AK25" s="5"/>
      <c r="AL25" s="5"/>
      <c r="AP25" s="5"/>
      <c r="AQ25" s="5"/>
      <c r="BB25" s="5"/>
      <c r="BC25" s="5"/>
      <c r="BD25" s="5"/>
      <c r="BE25" s="5"/>
      <c r="BJ25" s="87"/>
      <c r="BK25" s="5"/>
      <c r="BM25" s="10"/>
    </row>
    <row r="26" spans="25:65" ht="12.75" hidden="1">
      <c r="Y26" s="5"/>
      <c r="AD26" s="5"/>
      <c r="AE26" s="5"/>
      <c r="AI26" s="5"/>
      <c r="AJ26" s="5"/>
      <c r="AK26" s="5"/>
      <c r="AL26" s="5"/>
      <c r="AP26" s="5"/>
      <c r="AQ26" s="5"/>
      <c r="BB26" s="5"/>
      <c r="BC26" s="5"/>
      <c r="BD26" s="5"/>
      <c r="BE26" s="5"/>
      <c r="BJ26" s="87"/>
      <c r="BK26" s="5"/>
      <c r="BM26" s="10"/>
    </row>
    <row r="27" spans="25:65" ht="12.75" hidden="1">
      <c r="Y27" s="5"/>
      <c r="AD27" s="5"/>
      <c r="AE27" s="5"/>
      <c r="AI27" s="5"/>
      <c r="AJ27" s="5"/>
      <c r="AK27" s="5"/>
      <c r="AL27" s="5"/>
      <c r="AP27" s="5"/>
      <c r="AQ27" s="5"/>
      <c r="BB27" s="5"/>
      <c r="BC27" s="5"/>
      <c r="BD27" s="5"/>
      <c r="BE27" s="5"/>
      <c r="BJ27" s="87"/>
      <c r="BK27" s="5"/>
      <c r="BM27" s="10"/>
    </row>
    <row r="28" spans="25:65" ht="12.75" hidden="1">
      <c r="Y28" s="5"/>
      <c r="AD28" s="5"/>
      <c r="AE28" s="5"/>
      <c r="AI28" s="5"/>
      <c r="AJ28" s="5"/>
      <c r="AK28" s="5"/>
      <c r="AL28" s="5"/>
      <c r="AP28" s="5"/>
      <c r="AQ28" s="5"/>
      <c r="BB28" s="5"/>
      <c r="BC28" s="5"/>
      <c r="BD28" s="5"/>
      <c r="BE28" s="5"/>
      <c r="BJ28" s="87"/>
      <c r="BK28" s="5"/>
      <c r="BM28" s="10"/>
    </row>
    <row r="29" spans="25:65" ht="12.75" hidden="1">
      <c r="Y29" s="5"/>
      <c r="AD29" s="5"/>
      <c r="AE29" s="5"/>
      <c r="AI29" s="5"/>
      <c r="AJ29" s="5"/>
      <c r="AK29" s="5"/>
      <c r="AL29" s="5"/>
      <c r="AP29" s="5"/>
      <c r="AQ29" s="5"/>
      <c r="BB29" s="5"/>
      <c r="BC29" s="5"/>
      <c r="BD29" s="5"/>
      <c r="BE29" s="5"/>
      <c r="BJ29" s="87"/>
      <c r="BK29" s="5"/>
      <c r="BM29" s="10"/>
    </row>
    <row r="30" spans="25:65" ht="12.75" hidden="1">
      <c r="Y30" s="5"/>
      <c r="AD30" s="5"/>
      <c r="AE30" s="5"/>
      <c r="AI30" s="5"/>
      <c r="AJ30" s="5"/>
      <c r="AK30" s="5"/>
      <c r="AL30" s="5"/>
      <c r="AP30" s="5"/>
      <c r="AQ30" s="5"/>
      <c r="BB30" s="5"/>
      <c r="BC30" s="5"/>
      <c r="BD30" s="5"/>
      <c r="BE30" s="5"/>
      <c r="BJ30" s="87"/>
      <c r="BK30" s="5"/>
      <c r="BM30" s="10"/>
    </row>
    <row r="31" spans="25:65" ht="12.75" hidden="1">
      <c r="Y31" s="5"/>
      <c r="AD31" s="5"/>
      <c r="AE31" s="5"/>
      <c r="AI31" s="5"/>
      <c r="AJ31" s="5"/>
      <c r="AK31" s="5"/>
      <c r="AL31" s="5"/>
      <c r="AP31" s="5"/>
      <c r="AQ31" s="5"/>
      <c r="BB31" s="5"/>
      <c r="BC31" s="5"/>
      <c r="BD31" s="5"/>
      <c r="BE31" s="5"/>
      <c r="BJ31" s="87"/>
      <c r="BK31" s="5"/>
      <c r="BM31" s="10"/>
    </row>
    <row r="32" spans="25:65" ht="12.75" hidden="1">
      <c r="Y32" s="5"/>
      <c r="AD32" s="5"/>
      <c r="AE32" s="5"/>
      <c r="AI32" s="5"/>
      <c r="AJ32" s="5"/>
      <c r="AK32" s="5"/>
      <c r="AL32" s="5"/>
      <c r="AP32" s="5"/>
      <c r="AQ32" s="5"/>
      <c r="BB32" s="5"/>
      <c r="BC32" s="5"/>
      <c r="BD32" s="5"/>
      <c r="BE32" s="5"/>
      <c r="BJ32" s="87"/>
      <c r="BK32" s="5"/>
      <c r="BM32" s="10"/>
    </row>
    <row r="33" spans="25:65" ht="12.75" hidden="1">
      <c r="Y33" s="5"/>
      <c r="AD33" s="5"/>
      <c r="AE33" s="5"/>
      <c r="AI33" s="5"/>
      <c r="AJ33" s="5"/>
      <c r="AK33" s="5"/>
      <c r="AL33" s="5"/>
      <c r="AP33" s="5"/>
      <c r="AQ33" s="5"/>
      <c r="BB33" s="5"/>
      <c r="BC33" s="5"/>
      <c r="BD33" s="5"/>
      <c r="BE33" s="5"/>
      <c r="BJ33" s="87"/>
      <c r="BK33" s="5"/>
      <c r="BM33" s="10"/>
    </row>
    <row r="34" spans="25:65" ht="12.75" hidden="1">
      <c r="Y34" s="5"/>
      <c r="AD34" s="5"/>
      <c r="AE34" s="5"/>
      <c r="AI34" s="5"/>
      <c r="AJ34" s="5"/>
      <c r="AK34" s="5"/>
      <c r="AL34" s="5"/>
      <c r="AP34" s="5"/>
      <c r="AQ34" s="5"/>
      <c r="BB34" s="5"/>
      <c r="BC34" s="5"/>
      <c r="BD34" s="5"/>
      <c r="BE34" s="5"/>
      <c r="BJ34" s="87"/>
      <c r="BK34" s="5"/>
      <c r="BM34" s="10"/>
    </row>
    <row r="35" spans="25:65" ht="12.75" hidden="1">
      <c r="Y35" s="5"/>
      <c r="AD35" s="5"/>
      <c r="AE35" s="5"/>
      <c r="AI35" s="5"/>
      <c r="AJ35" s="5"/>
      <c r="AK35" s="5"/>
      <c r="AL35" s="5"/>
      <c r="AP35" s="5"/>
      <c r="AQ35" s="5"/>
      <c r="BB35" s="5"/>
      <c r="BC35" s="5"/>
      <c r="BD35" s="5"/>
      <c r="BE35" s="5"/>
      <c r="BJ35" s="87"/>
      <c r="BK35" s="5"/>
      <c r="BM35" s="10"/>
    </row>
    <row r="36" spans="25:65" ht="12.75" hidden="1">
      <c r="Y36" s="5"/>
      <c r="AD36" s="5"/>
      <c r="AE36" s="5"/>
      <c r="AI36" s="5"/>
      <c r="AJ36" s="5"/>
      <c r="AK36" s="5"/>
      <c r="AL36" s="5"/>
      <c r="AP36" s="5"/>
      <c r="AQ36" s="5"/>
      <c r="BB36" s="5"/>
      <c r="BC36" s="5"/>
      <c r="BD36" s="5"/>
      <c r="BE36" s="5"/>
      <c r="BJ36" s="87"/>
      <c r="BK36" s="5"/>
      <c r="BM36" s="10"/>
    </row>
    <row r="37" spans="25:65" ht="12.75" hidden="1">
      <c r="Y37" s="5"/>
      <c r="AD37" s="5"/>
      <c r="AE37" s="5"/>
      <c r="AI37" s="5"/>
      <c r="AJ37" s="5"/>
      <c r="AK37" s="5"/>
      <c r="AL37" s="5"/>
      <c r="AP37" s="5"/>
      <c r="AQ37" s="5"/>
      <c r="BB37" s="5"/>
      <c r="BC37" s="5"/>
      <c r="BD37" s="5"/>
      <c r="BE37" s="5"/>
      <c r="BJ37" s="87"/>
      <c r="BK37" s="5"/>
      <c r="BM37" s="10"/>
    </row>
    <row r="38" spans="25:65" ht="12.75" hidden="1">
      <c r="Y38" s="5"/>
      <c r="AD38" s="5"/>
      <c r="AE38" s="5"/>
      <c r="AI38" s="5"/>
      <c r="AJ38" s="5"/>
      <c r="AK38" s="5"/>
      <c r="AL38" s="5"/>
      <c r="AP38" s="5"/>
      <c r="AQ38" s="5"/>
      <c r="BB38" s="5"/>
      <c r="BC38" s="5"/>
      <c r="BD38" s="5"/>
      <c r="BE38" s="5"/>
      <c r="BJ38" s="87"/>
      <c r="BK38" s="5"/>
      <c r="BM38" s="10"/>
    </row>
    <row r="39" spans="25:65" ht="12.75" hidden="1">
      <c r="Y39" s="5"/>
      <c r="AD39" s="5"/>
      <c r="AE39" s="5"/>
      <c r="AI39" s="5"/>
      <c r="AJ39" s="5"/>
      <c r="AK39" s="5"/>
      <c r="AL39" s="5"/>
      <c r="AP39" s="5"/>
      <c r="AQ39" s="5"/>
      <c r="BB39" s="5"/>
      <c r="BC39" s="5"/>
      <c r="BD39" s="5"/>
      <c r="BE39" s="5"/>
      <c r="BJ39" s="87"/>
      <c r="BK39" s="5"/>
      <c r="BM39" s="10"/>
    </row>
    <row r="40" spans="25:65" ht="12.75" hidden="1">
      <c r="Y40" s="5"/>
      <c r="AD40" s="5"/>
      <c r="AE40" s="5"/>
      <c r="AI40" s="5"/>
      <c r="AJ40" s="5"/>
      <c r="AK40" s="5"/>
      <c r="AL40" s="5"/>
      <c r="AP40" s="5"/>
      <c r="AQ40" s="5"/>
      <c r="BB40" s="5"/>
      <c r="BC40" s="5"/>
      <c r="BD40" s="5"/>
      <c r="BE40" s="5"/>
      <c r="BJ40" s="87"/>
      <c r="BK40" s="5"/>
      <c r="BM40" s="10"/>
    </row>
    <row r="41" spans="25:65" ht="12.75" hidden="1">
      <c r="Y41" s="5"/>
      <c r="AD41" s="5"/>
      <c r="AE41" s="5"/>
      <c r="AI41" s="5"/>
      <c r="AJ41" s="5"/>
      <c r="AK41" s="5"/>
      <c r="AL41" s="5"/>
      <c r="AP41" s="5"/>
      <c r="AQ41" s="5"/>
      <c r="BB41" s="5"/>
      <c r="BC41" s="5"/>
      <c r="BD41" s="5"/>
      <c r="BE41" s="5"/>
      <c r="BJ41" s="87"/>
      <c r="BK41" s="5"/>
      <c r="BM41" s="10"/>
    </row>
    <row r="42" spans="25:65" ht="12.75" hidden="1">
      <c r="Y42" s="5"/>
      <c r="AD42" s="5"/>
      <c r="AE42" s="5"/>
      <c r="AI42" s="5"/>
      <c r="AJ42" s="5"/>
      <c r="AK42" s="5"/>
      <c r="AL42" s="5"/>
      <c r="AP42" s="5"/>
      <c r="AQ42" s="5"/>
      <c r="BB42" s="5"/>
      <c r="BC42" s="5"/>
      <c r="BD42" s="5"/>
      <c r="BE42" s="5"/>
      <c r="BJ42" s="87"/>
      <c r="BK42" s="5"/>
      <c r="BM42" s="10"/>
    </row>
    <row r="43" spans="25:65" ht="12.75" hidden="1">
      <c r="Y43" s="5"/>
      <c r="AD43" s="5"/>
      <c r="AE43" s="5"/>
      <c r="AI43" s="5"/>
      <c r="AJ43" s="5"/>
      <c r="AK43" s="5"/>
      <c r="AL43" s="5"/>
      <c r="AP43" s="5"/>
      <c r="AQ43" s="5"/>
      <c r="BB43" s="5"/>
      <c r="BC43" s="5"/>
      <c r="BD43" s="5"/>
      <c r="BE43" s="5"/>
      <c r="BJ43" s="87"/>
      <c r="BK43" s="5"/>
      <c r="BM43" s="10"/>
    </row>
    <row r="44" spans="25:65" ht="12.75" hidden="1">
      <c r="Y44" s="5"/>
      <c r="AD44" s="5"/>
      <c r="AE44" s="5"/>
      <c r="AI44" s="5"/>
      <c r="AJ44" s="5"/>
      <c r="AK44" s="5"/>
      <c r="AL44" s="5"/>
      <c r="AP44" s="5"/>
      <c r="AQ44" s="5"/>
      <c r="BB44" s="5"/>
      <c r="BC44" s="5"/>
      <c r="BD44" s="5"/>
      <c r="BE44" s="5"/>
      <c r="BJ44" s="87"/>
      <c r="BK44" s="5"/>
      <c r="BM44" s="10"/>
    </row>
  </sheetData>
  <sheetProtection/>
  <autoFilter ref="A3:AY8"/>
  <mergeCells count="19">
    <mergeCell ref="AD2:AH2"/>
    <mergeCell ref="BT2:BW2"/>
    <mergeCell ref="AI2:AO2"/>
    <mergeCell ref="A2:A3"/>
    <mergeCell ref="AP2:AS2"/>
    <mergeCell ref="BP2:BS2"/>
    <mergeCell ref="BB2:BG2"/>
    <mergeCell ref="BH2:BI2"/>
    <mergeCell ref="BJ2:BK2"/>
    <mergeCell ref="BL2:BO2"/>
    <mergeCell ref="CB2:CI2"/>
    <mergeCell ref="AT2:AW2"/>
    <mergeCell ref="AX2:BA2"/>
    <mergeCell ref="B2:I2"/>
    <mergeCell ref="J2:Q2"/>
    <mergeCell ref="R2:W2"/>
    <mergeCell ref="BX2:BY2"/>
    <mergeCell ref="BZ2:CA2"/>
    <mergeCell ref="X2:AC2"/>
  </mergeCells>
  <printOptions/>
  <pageMargins left="0.23" right="0.19" top="0.19" bottom="0.16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1</cp:lastModifiedBy>
  <cp:lastPrinted>2021-07-21T05:23:05Z</cp:lastPrinted>
  <dcterms:created xsi:type="dcterms:W3CDTF">2009-01-27T10:52:16Z</dcterms:created>
  <dcterms:modified xsi:type="dcterms:W3CDTF">2021-08-05T07:40:18Z</dcterms:modified>
  <cp:category/>
  <cp:version/>
  <cp:contentType/>
  <cp:contentStatus/>
</cp:coreProperties>
</file>