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'качества'!$A$3:$BO$8</definedName>
    <definedName name="Z_027ED452_6E36_405C_A380_C4AAA8274A51_.wvu.FilterData" localSheetId="0" hidden="1">'качества'!$A$3:$BO$8</definedName>
    <definedName name="Z_2C8EA484_D2BA_4292_9F8B_9C7C0A0647B6_.wvu.FilterData" localSheetId="0" hidden="1">'качества'!$A$3:$BO$8</definedName>
    <definedName name="Z_2E5B583A_4F75_4922_80F9_59CC83DA8C99_.wvu.FilterData" localSheetId="0" hidden="1">'качества'!$A$3:$BO$8</definedName>
    <definedName name="Z_2FCE8099_1417_485A_8511_EE723EEA4481_.wvu.FilterData" localSheetId="0" hidden="1">'качества'!$A$3:$BO$8</definedName>
    <definedName name="Z_43EE9651_57BF_4010_A24A_2BD7B2887B81_.wvu.FilterData" localSheetId="0" hidden="1">'качества'!$A$3:$BO$8</definedName>
    <definedName name="Z_47618C2E_2D42_45CA_BC54_3925FFBF6CE6_.wvu.FilterData" localSheetId="0" hidden="1">'качества'!$A$3:$BO$8</definedName>
    <definedName name="Z_5623871A_FE63_4492_ACCA_57FBC37D74A2_.wvu.FilterData" localSheetId="0" hidden="1">'качества'!$A$3:$BO$8</definedName>
    <definedName name="Z_7DFBAF4F_EE4F_4154_8998_FD24AFC87B75_.wvu.FilterData" localSheetId="0" hidden="1">'качества'!$A$3:$BO$8</definedName>
    <definedName name="Z_83B01B27_C2A7_4B20_A590_F8781D350302_.wvu.FilterData" localSheetId="0" hidden="1">'качества'!$A$3:$BO$8</definedName>
    <definedName name="Z_8479B930_2ECF_4EA0_A962_FA0F8FFA65E9_.wvu.Cols" localSheetId="0" hidden="1">'качества'!$AQ:$BE</definedName>
    <definedName name="Z_8479B930_2ECF_4EA0_A962_FA0F8FFA65E9_.wvu.FilterData" localSheetId="0" hidden="1">'качества'!$A$3:$BO$8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'качества'!$BE:$BE,'качества'!#REF!</definedName>
    <definedName name="Z_86509CF0_1693_4145_BD67_1D5B5BC26910_.wvu.FilterData" localSheetId="0" hidden="1">'качества'!$A$3:$BO$8</definedName>
    <definedName name="Z_87FAD824_FED7_4F1B_9277_9B725CB39092_.wvu.Cols" localSheetId="0" hidden="1">'качества'!$AQ:$BE</definedName>
    <definedName name="Z_87FAD824_FED7_4F1B_9277_9B725CB39092_.wvu.FilterData" localSheetId="0" hidden="1">'качества'!$A$3:$BO$8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'качества'!$A$3:$BO$8</definedName>
    <definedName name="Z_96F19E6A_E9EC_4613_AA7E_553FFAF2726F_.wvu.FilterData" localSheetId="0" hidden="1">'качества'!$A$3:$BO$8</definedName>
    <definedName name="Z_A073C89F_C785_4083_91CF_BBD92C69538C_.wvu.FilterData" localSheetId="0" hidden="1">'качества'!$A$3:$BO$8</definedName>
    <definedName name="Z_E6E35B51_2B6C_4505_80DA_44E3E0129050_.wvu.FilterData" localSheetId="0" hidden="1">'качества'!$A$3:$BO$8</definedName>
    <definedName name="Z_E6E35B51_2B6C_4505_80DA_44E3E0129050_.wvu.PrintArea" localSheetId="0" hidden="1">'качества'!$A$1:$BI$8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'качества'!$A$1:$DT$8</definedName>
  </definedNames>
  <calcPr fullCalcOnLoad="1"/>
</workbook>
</file>

<file path=xl/sharedStrings.xml><?xml version="1.0" encoding="utf-8"?>
<sst xmlns="http://schemas.openxmlformats.org/spreadsheetml/2006/main" count="200" uniqueCount="117">
  <si>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</si>
  <si>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</si>
  <si>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</si>
  <si>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</si>
  <si>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</si>
  <si>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</si>
  <si>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</si>
  <si>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</si>
  <si>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</si>
  <si>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</si>
  <si>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</si>
  <si>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</si>
  <si>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</si>
  <si>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</si>
  <si>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</si>
  <si>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</si>
  <si>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</si>
  <si>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</si>
  <si>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</si>
  <si>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</si>
  <si>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</si>
  <si>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 xml:space="preserve">Р3   Соблюдение верхнего предела муниципального долга,установленного решением о бюджете </t>
  </si>
  <si>
    <t>Верхний предел  муниципального  долга установленного решением о бюджете(В)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</si>
  <si>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</si>
  <si>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</si>
  <si>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  обьем  расходов, осуществляемых за счет субвенций на конец отчетного периода(В)</t>
  </si>
  <si>
    <t>Р 4   Соблюдение  требований  ст. 111  БК по предельному объему  расходов  на обслуживание  долга</t>
  </si>
  <si>
    <t xml:space="preserve">Р 5   Соблюдение  требований  ст. 106  БК по предельному объему  муниципальных заимствований 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</si>
  <si>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</si>
  <si>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</si>
  <si>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</si>
  <si>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</si>
  <si>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Р 6 Соблюдение установленных Правительством Кировской области нормативов на содержание  органов местного самоуправления</t>
  </si>
  <si>
    <t>Уточненный план  расходов  на содержание  органов местного самоуправления на конец отчетного периода ( А)</t>
  </si>
  <si>
    <t>Утвержденный Правительством  области норматив  на содержание  органов местного самоуправления поселения (Б)</t>
  </si>
  <si>
    <t xml:space="preserve">Р 7 Соблюдение установленных Правительством Кировской области нормативов формирования расходов на оплату труда депутатов, выборных долностных лиц и муниципальных служащих органов местного самоуправления </t>
  </si>
  <si>
    <t>≤5</t>
  </si>
  <si>
    <t xml:space="preserve"> Р8   Количество изменений внесенных в отчетном периоде  в бюджет поселения  в соответствии с решением о бюджете на соответствующий финансовый год</t>
  </si>
  <si>
    <t xml:space="preserve">Р  9 Отсутствие просроченной  задолженности по исполнению долговых обязательств </t>
  </si>
  <si>
    <t>Просроченная   задолженность по ценным бумагам на конец отчетного периода ( А)</t>
  </si>
  <si>
    <t>Просроченная   задолженность по  бюджетным кредитам, привлеченным в бюджет  на конец отчетного периода (Б)</t>
  </si>
  <si>
    <t xml:space="preserve"> фактические расходы  на оплату труда депутатов, выборных долностных лиц и муниципальных служащих органов местного самоуправления на конец отчетного периода (А)</t>
  </si>
  <si>
    <t>Количество изменений внесенных в отчетном периоде  в бюджет поселения  в соответствии с решением о бюджете на соответствующий финансовый год (А)</t>
  </si>
  <si>
    <t>Просроченная   задолженность по кредитам, полученным от кредитных организаций, на  конец отчетного периода (В)</t>
  </si>
  <si>
    <t>Просроченная   задолженность по гарантиям на  конец отчетного периода (Д)</t>
  </si>
  <si>
    <t>Р 10  Соотношение выплат по муниципальным гарантиям и общего объема предоставленных гарантий</t>
  </si>
  <si>
    <t>Фактический объем выплат  по муниципальным гарантиям  на конец отчетного периода ( А)</t>
  </si>
  <si>
    <t>Фактический объем предоставленных муниципальных гарантий  на конец отчетного периода ( Б)</t>
  </si>
  <si>
    <t xml:space="preserve">Р11  Удельный  вес расходов, формируемых в рамках  программ в общем обьеме расходов бюджета поселения </t>
  </si>
  <si>
    <t>≤0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</si>
  <si>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</si>
  <si>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</si>
  <si>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</si>
  <si>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</si>
  <si>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 Р  14  Динамика соотношения объема налоговых и неналоговых доходов бюджета и объема  дотации на  выравнивани е бюджетной обеспеченности 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</si>
  <si>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отчетного периода  (В1)</t>
  </si>
  <si>
    <t>Уточненный план  по   налоговым  и неналоговым  доходам в соответствии с решением о бюджете  на конец отчетного периода без учета поступлений налоговых доходов  по дополнительным нормативам  (А1)</t>
  </si>
  <si>
    <t>Уточненный план  по   налоговым  и неналоговым  доходам  на конец года,  предществующего  отчетному  без учета поступлений налоговых доходов  по дополнительным нормативам отчислений  (А2)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</si>
  <si>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года,  предшествующего отчетному  (В2)</t>
  </si>
  <si>
    <t xml:space="preserve"> Р  15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</si>
  <si>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 xml:space="preserve"> Р  16   Наличие просроченной кредиторской задолженности </t>
  </si>
  <si>
    <t xml:space="preserve">Объем просроченной кредиторской  задолженности на конец отчетного периода ( А) </t>
  </si>
  <si>
    <t xml:space="preserve"> Р  17    Динамика удельного веса дебиторской задолженности в   объему расходов бюджета </t>
  </si>
  <si>
    <t>Объем  дебиторской задолженности на конец отчетного года ( А1)</t>
  </si>
  <si>
    <t>Фактический объем   расходов бюджета  за  отчетный год  ( В1)</t>
  </si>
  <si>
    <t>Объем  дебиторской задолженности на конец  года, предшествующего отсетному  ( А2)</t>
  </si>
  <si>
    <t>Фактический объем   расходов бюджета  за год, предшествующий отчетному  ( В2)</t>
  </si>
  <si>
    <t xml:space="preserve"> Р  18    Динамика  долговой нагрузки бюджета </t>
  </si>
  <si>
    <t>Объем  муниципального долга  на конец отчетного периода  текущего финансового года ( А1)</t>
  </si>
  <si>
    <t>Фактический объем   доходов  бюджета  за  отчетный  период текущего финансового года без учета  безвозмездных поступлений и налоговых доходов по дополнительным нормативам отчислений   ( В1)</t>
  </si>
  <si>
    <t>Объем  муниципального долга на  конец  года, предшествующего отчетному  ( А2)</t>
  </si>
  <si>
    <t>Фактический объем   доходов  бюджета  за  соответствующий отчетный  период прошедшего финансового года без учета  безвозмездных поступлений и налоговых доходов по дополнительным нормативам отчислений   ( В2)</t>
  </si>
  <si>
    <t xml:space="preserve"> Р  19    Наличие   фактов использования  средств не по целевому назначению  </t>
  </si>
  <si>
    <t xml:space="preserve">   Наличие   фактов использования  средств не по целевому назначению  </t>
  </si>
  <si>
    <t>Бальная оценка (-1 или 0)</t>
  </si>
  <si>
    <t>Размещение в официальных средствах массовой информации  проекта бюджета поселения ( П)( +1)</t>
  </si>
  <si>
    <t xml:space="preserve">  Размещение в официальных средствах массовой информации   решения об утверждении бюджета поселения( Б) (+1)</t>
  </si>
  <si>
    <t xml:space="preserve"> Р  20    Размещение в официальных средствах массовой информации  проекта бюджета поселения, решения об утверждении бюджета поселения, годового отчета о его исполнении, ежеквартальных сведений о ходе исполнения бюджета поселения и о численности муниципальных служащих  органов местного самоуправления и других работников с указанием фактических затрат на их денежное содержание</t>
  </si>
  <si>
    <t xml:space="preserve"> Размещение в официальных средствах массовой информации   годового отчета об  исполнении бюджета  поселения ( О) ( +1)</t>
  </si>
  <si>
    <t>Размещение в официальных средствах массовой информации  ежеквартальных сведений о ходе исполнения бюджета поселения ( С) ( +1)</t>
  </si>
  <si>
    <t>Размещение в официальных средствах массовой информации  ежеквартальных сведений  о численности муниципальных служащих  органов местного самоуправления и других работников с указанием фактических затрат на их денежное содержание ( Ч) ( +1)</t>
  </si>
  <si>
    <t>Бальная оценка ( -1 или 0)</t>
  </si>
  <si>
    <t xml:space="preserve"> Утвержденный  в установленном порядке норматив фактических расходов  на оплату труда депутатов, выборных долностных лиц и муниципальных служащих органов местного самоуправления (Б)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</si>
  <si>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</si>
  <si>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</si>
  <si>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</si>
  <si>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</si>
  <si>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Сумма задолженности по налоговым платежам ( без учета  пененй и штрафных санкций) в бюджет  муниципального образования на начало отчетного  года</t>
  </si>
  <si>
    <t>Бальная оценка ( - 2, -1 , 0 )</t>
  </si>
  <si>
    <t>Первоначальный  план  в соответствии с решением о бюджете  на конец отчетного периода по налоговым доходам бюджета поселения (Б)</t>
  </si>
  <si>
    <t xml:space="preserve"> Р  22   Динамика задолженности  по арендным платежам  за муниципальное имущество, находящееся  в муниципальной собственности (без учета пени и штрафов) в бюджеты поселений</t>
  </si>
  <si>
    <t>Сумма задолженности  по арендным платежам  за муниципальное имущество, без учета пени и штрафов) в бюджет i-го поселения на конец отчетного периода (А)</t>
  </si>
  <si>
    <t xml:space="preserve">Сумма задолженности  по арендным платежам  за муниципальное имущество,  (без учета пеней и штрафов) в  бюджет i- го поселения на начало отчетного периода (Б) </t>
  </si>
  <si>
    <t>Бальная оценка (0, 1, -1, -2)</t>
  </si>
  <si>
    <t>Бальная оценка ( -1, если P23 ниже уровня в среднем по району)</t>
  </si>
  <si>
    <t xml:space="preserve"> Р  23   Динамика поступления  налоговых доходов в бюджеты поселений </t>
  </si>
  <si>
    <t>Р24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</si>
  <si>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нарушения  организации бюджетного процесса i-го поселения, установленных в ходе контрольных мероприятий (А)</t>
  </si>
  <si>
    <t>Бальная оценка ( -1, если установлен факт нарушения организации бюджетного процесса)</t>
  </si>
  <si>
    <t>Р25 Формирование прогноза  бюджетов муниципальных образований  района на очередной финансовый год в рамках муниципальных программ</t>
  </si>
  <si>
    <t>Прогнозируемый объем  муниципальных программ i-го поселения на очередной финансовый год (А)</t>
  </si>
  <si>
    <t>Пргнозируемый объем расходов  i-го поселения на очередной финансовый год (Б)</t>
  </si>
  <si>
    <t>Бальная оценка (-1, если P25 =1)</t>
  </si>
  <si>
    <t xml:space="preserve"> Р  26   Своевременность и полнота использования  межбюджетных трансфертов, предоставляемых из других бюджетов  бюджетам поселений</t>
  </si>
  <si>
    <t>Своевременное и полное использование  межбюджетных трансфертов, предоставляемых  бюджетам поселений в отчетном году</t>
  </si>
  <si>
    <t>Бальная оценка (-1, если установлен факт несвоевременного и неполного использования  межбюджетных трансфертов)</t>
  </si>
  <si>
    <t>Р 12 Исполнение бюджета поселения  по налоговым  и не налоговым доходам  к первоначально утвержденному  объему</t>
  </si>
  <si>
    <t>Исполнение бюджета по расходам в рамках  муниципальных   программ  и ведомственных программ на конец отчетного периода (А)</t>
  </si>
  <si>
    <t>Сумма поступления налоговых доходов  в бюджет i- го поселения на  конец отчетного периода текущего финансового года (А)</t>
  </si>
  <si>
    <t>Сумма поступления налоговых доходов  в бюджет i- го поселения на  конец соответствующего периода предыдущего финансового года в сопоставимых условиях (Б)</t>
  </si>
  <si>
    <t>Бальная оценка ( 1,0)</t>
  </si>
  <si>
    <t>Бальная оценка (  0, -1)</t>
  </si>
  <si>
    <t>Исполнение бюджета за отчетный  финансовый год  по налоговым доходам (А)</t>
  </si>
  <si>
    <t>Р 21 Динамика задолженности по налоговым платежам ( без учета  пеней и штрафных санкций) в бюджет  муниципального образования</t>
  </si>
  <si>
    <t>Сумма задолженности по налоговым платежам ( без учета  пеней и штрафных санкций) в бюджет  муниципального образования на конец отчетного  года</t>
  </si>
  <si>
    <t>Исполнение бюджета по расходам  на конец отчетного периода ,  (Б)</t>
  </si>
  <si>
    <t>Оценка  качества   организации    бюджетного процесса  поселений района  за   1 полугодие 2017 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</si>
</sst>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4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79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79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176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7" fontId="0" fillId="0" borderId="10" xfId="0" applyNumberFormat="1" applyFill="1" applyBorder="1" applyAlignment="1">
      <alignment horizontal="center" wrapText="1"/>
    </xf>
    <xf numFmtId="177" fontId="0" fillId="0" borderId="17" xfId="0" applyNumberFormat="1" applyBorder="1" applyAlignment="1">
      <alignment wrapText="1"/>
    </xf>
    <xf numFmtId="177" fontId="0" fillId="0" borderId="17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5" xfId="0" applyNumberFormat="1" applyFill="1" applyBorder="1" applyAlignment="1">
      <alignment wrapText="1"/>
    </xf>
    <xf numFmtId="177" fontId="0" fillId="0" borderId="15" xfId="0" applyNumberFormat="1" applyFill="1" applyBorder="1" applyAlignment="1">
      <alignment/>
    </xf>
    <xf numFmtId="177" fontId="0" fillId="0" borderId="10" xfId="0" applyNumberFormat="1" applyFill="1" applyBorder="1" applyAlignment="1">
      <alignment wrapText="1"/>
    </xf>
    <xf numFmtId="177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" fontId="0" fillId="35" borderId="17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0" fillId="34" borderId="0" xfId="0" applyFill="1" applyAlignment="1">
      <alignment/>
    </xf>
    <xf numFmtId="177" fontId="0" fillId="0" borderId="15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179" fontId="0" fillId="0" borderId="15" xfId="0" applyNumberFormat="1" applyFont="1" applyFill="1" applyBorder="1" applyAlignment="1">
      <alignment horizontal="center"/>
    </xf>
    <xf numFmtId="179" fontId="0" fillId="0" borderId="17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176" fontId="0" fillId="0" borderId="19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/>
    </xf>
    <xf numFmtId="2" fontId="0" fillId="0" borderId="10" xfId="0" applyNumberFormat="1" applyFill="1" applyBorder="1" applyAlignment="1">
      <alignment horizontal="center" wrapText="1"/>
    </xf>
    <xf numFmtId="0" fontId="0" fillId="36" borderId="10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0" xfId="0" applyFill="1" applyBorder="1" applyAlignment="1">
      <alignment/>
    </xf>
    <xf numFmtId="4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177" fontId="0" fillId="36" borderId="10" xfId="0" applyNumberFormat="1" applyFill="1" applyBorder="1" applyAlignment="1">
      <alignment horizontal="center" wrapText="1"/>
    </xf>
    <xf numFmtId="177" fontId="0" fillId="36" borderId="10" xfId="0" applyNumberFormat="1" applyFill="1" applyBorder="1" applyAlignment="1">
      <alignment horizontal="center"/>
    </xf>
    <xf numFmtId="177" fontId="0" fillId="36" borderId="15" xfId="0" applyNumberFormat="1" applyFill="1" applyBorder="1" applyAlignment="1">
      <alignment horizontal="center"/>
    </xf>
    <xf numFmtId="177" fontId="0" fillId="36" borderId="17" xfId="0" applyNumberFormat="1" applyFill="1" applyBorder="1" applyAlignment="1">
      <alignment horizontal="center"/>
    </xf>
    <xf numFmtId="4" fontId="0" fillId="36" borderId="11" xfId="0" applyNumberFormat="1" applyFill="1" applyBorder="1" applyAlignment="1">
      <alignment horizontal="center"/>
    </xf>
    <xf numFmtId="4" fontId="0" fillId="36" borderId="16" xfId="0" applyNumberFormat="1" applyFill="1" applyBorder="1" applyAlignment="1">
      <alignment horizontal="center"/>
    </xf>
    <xf numFmtId="4" fontId="0" fillId="36" borderId="10" xfId="0" applyNumberFormat="1" applyFill="1" applyBorder="1" applyAlignment="1">
      <alignment horizontal="center"/>
    </xf>
    <xf numFmtId="4" fontId="0" fillId="36" borderId="18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0" fillId="37" borderId="15" xfId="0" applyNumberFormat="1" applyFill="1" applyBorder="1" applyAlignment="1">
      <alignment/>
    </xf>
    <xf numFmtId="1" fontId="0" fillId="37" borderId="17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/>
    </xf>
    <xf numFmtId="0" fontId="1" fillId="36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 vertical="top" wrapText="1"/>
    </xf>
    <xf numFmtId="0" fontId="0" fillId="36" borderId="2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44"/>
  <sheetViews>
    <sheetView tabSelected="1" zoomScalePageLayoutView="0" workbookViewId="0" topLeftCell="A1">
      <pane xSplit="1" ySplit="3" topLeftCell="D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M4" sqref="BM4:BM8"/>
    </sheetView>
  </sheetViews>
  <sheetFormatPr defaultColWidth="9.00390625" defaultRowHeight="12.75"/>
  <cols>
    <col min="1" max="1" width="25.375" style="0" customWidth="1"/>
    <col min="2" max="2" width="11.375" style="0" customWidth="1"/>
    <col min="3" max="3" width="11.875" style="0" customWidth="1"/>
    <col min="4" max="5" width="13.25390625" style="0" customWidth="1"/>
    <col min="6" max="7" width="10.625" style="4" customWidth="1"/>
    <col min="8" max="8" width="11.00390625" style="8" customWidth="1"/>
    <col min="9" max="9" width="12.75390625" style="0" bestFit="1" customWidth="1"/>
    <col min="10" max="12" width="12.625" style="0" customWidth="1"/>
    <col min="13" max="13" width="9.25390625" style="9" bestFit="1" customWidth="1"/>
    <col min="14" max="14" width="9.25390625" style="9" customWidth="1"/>
    <col min="15" max="15" width="10.125" style="8" customWidth="1"/>
    <col min="16" max="16" width="11.25390625" style="0" customWidth="1"/>
    <col min="17" max="17" width="12.375" style="0" customWidth="1"/>
    <col min="18" max="18" width="9.75390625" style="4" customWidth="1"/>
    <col min="19" max="19" width="9.00390625" style="4" customWidth="1"/>
    <col min="20" max="20" width="10.25390625" style="8" customWidth="1"/>
    <col min="21" max="21" width="14.625" style="6" bestFit="1" customWidth="1"/>
    <col min="22" max="22" width="9.25390625" style="0" bestFit="1" customWidth="1"/>
    <col min="23" max="23" width="11.75390625" style="0" bestFit="1" customWidth="1"/>
    <col min="24" max="25" width="10.125" style="9" customWidth="1"/>
    <col min="26" max="26" width="9.125" style="8" customWidth="1"/>
    <col min="29" max="29" width="8.625" style="0" customWidth="1"/>
    <col min="30" max="30" width="7.625" style="0" customWidth="1"/>
    <col min="31" max="31" width="10.625" style="0" customWidth="1"/>
    <col min="32" max="32" width="7.25390625" style="0" customWidth="1"/>
    <col min="33" max="33" width="15.00390625" style="0" customWidth="1"/>
    <col min="34" max="34" width="12.75390625" style="0" bestFit="1" customWidth="1"/>
    <col min="35" max="35" width="9.25390625" style="16" bestFit="1" customWidth="1"/>
    <col min="36" max="36" width="9.25390625" style="16" customWidth="1"/>
    <col min="37" max="37" width="10.875" style="8" customWidth="1"/>
    <col min="38" max="38" width="17.375" style="0" customWidth="1"/>
    <col min="39" max="39" width="14.375" style="0" customWidth="1"/>
    <col min="40" max="40" width="9.25390625" style="14" bestFit="1" customWidth="1"/>
    <col min="41" max="41" width="10.625" style="5" customWidth="1"/>
    <col min="42" max="42" width="9.125" style="8" customWidth="1"/>
    <col min="43" max="43" width="16.625" style="0" customWidth="1"/>
    <col min="45" max="45" width="12.00390625" style="0" customWidth="1"/>
    <col min="46" max="46" width="11.125" style="0" customWidth="1"/>
    <col min="47" max="47" width="11.75390625" style="0" customWidth="1"/>
    <col min="48" max="48" width="13.875" style="0" customWidth="1"/>
    <col min="49" max="49" width="12.75390625" style="0" customWidth="1"/>
    <col min="52" max="52" width="9.125" style="8" customWidth="1"/>
    <col min="54" max="54" width="10.125" style="0" customWidth="1"/>
    <col min="55" max="55" width="7.75390625" style="0" customWidth="1"/>
    <col min="56" max="56" width="9.125" style="4" customWidth="1"/>
    <col min="57" max="57" width="9.125" style="8" customWidth="1"/>
    <col min="58" max="58" width="11.75390625" style="0" customWidth="1"/>
    <col min="59" max="59" width="12.75390625" style="0" customWidth="1"/>
    <col min="60" max="60" width="9.25390625" style="4" customWidth="1"/>
    <col min="61" max="61" width="9.375" style="8" customWidth="1"/>
    <col min="62" max="62" width="12.625" style="0" customWidth="1"/>
    <col min="63" max="63" width="13.25390625" style="0" customWidth="1"/>
    <col min="64" max="64" width="9.00390625" style="0" customWidth="1"/>
    <col min="65" max="65" width="9.375" style="0" customWidth="1"/>
    <col min="66" max="66" width="12.00390625" style="10" hidden="1" customWidth="1"/>
    <col min="67" max="67" width="12.875" style="10" hidden="1" customWidth="1"/>
    <col min="68" max="69" width="9.125" style="0" hidden="1" customWidth="1"/>
    <col min="70" max="70" width="15.625" style="0" customWidth="1"/>
    <col min="71" max="73" width="14.00390625" style="0" customWidth="1"/>
    <col min="76" max="76" width="13.375" style="0" customWidth="1"/>
    <col min="77" max="77" width="13.625" style="0" customWidth="1"/>
    <col min="78" max="78" width="15.375" style="0" customWidth="1"/>
    <col min="79" max="79" width="13.875" style="0" customWidth="1"/>
    <col min="80" max="80" width="12.00390625" style="0" customWidth="1"/>
    <col min="81" max="81" width="12.75390625" style="0" customWidth="1"/>
    <col min="82" max="83" width="8.625" style="0" customWidth="1"/>
    <col min="84" max="84" width="13.00390625" style="0" customWidth="1"/>
    <col min="85" max="85" width="10.00390625" style="0" customWidth="1"/>
    <col min="86" max="86" width="11.00390625" style="0" customWidth="1"/>
    <col min="87" max="87" width="11.25390625" style="0" customWidth="1"/>
    <col min="88" max="88" width="9.00390625" style="0" customWidth="1"/>
    <col min="91" max="91" width="14.25390625" style="0" customWidth="1"/>
    <col min="93" max="93" width="14.00390625" style="0" customWidth="1"/>
    <col min="96" max="96" width="11.625" style="0" customWidth="1"/>
    <col min="97" max="97" width="9.875" style="0" customWidth="1"/>
    <col min="99" max="99" width="11.00390625" style="0" customWidth="1"/>
    <col min="100" max="100" width="11.625" style="0" customWidth="1"/>
    <col min="101" max="101" width="13.00390625" style="0" customWidth="1"/>
    <col min="102" max="102" width="16.25390625" style="0" customWidth="1"/>
    <col min="104" max="104" width="11.00390625" style="0" customWidth="1"/>
    <col min="110" max="110" width="11.875" style="0" customWidth="1"/>
    <col min="111" max="112" width="7.00390625" style="0" customWidth="1"/>
    <col min="113" max="113" width="9.875" style="0" customWidth="1"/>
    <col min="114" max="114" width="9.25390625" style="0" customWidth="1"/>
    <col min="115" max="115" width="7.375" style="0" customWidth="1"/>
    <col min="116" max="116" width="13.125" style="0" customWidth="1"/>
    <col min="117" max="119" width="7.375" style="0" customWidth="1"/>
    <col min="120" max="120" width="8.25390625" style="0" customWidth="1"/>
    <col min="121" max="121" width="7.375" style="0" customWidth="1"/>
    <col min="122" max="122" width="11.625" style="0" customWidth="1"/>
    <col min="123" max="123" width="11.125" style="0" customWidth="1"/>
  </cols>
  <sheetData>
    <row r="1" spans="1:170" s="11" customFormat="1" ht="12.75">
      <c r="A1" s="174" t="s">
        <v>116</v>
      </c>
      <c r="B1" s="174"/>
      <c r="C1" s="174"/>
      <c r="D1" s="174"/>
      <c r="E1" s="174"/>
      <c r="F1" s="174"/>
      <c r="G1" s="174"/>
      <c r="H1" s="174"/>
      <c r="I1" s="12"/>
      <c r="J1" s="12"/>
      <c r="K1" s="12"/>
      <c r="L1" s="12"/>
      <c r="M1" s="115"/>
      <c r="N1" s="115"/>
      <c r="O1" s="112"/>
      <c r="P1" s="12"/>
      <c r="Q1" s="12"/>
      <c r="R1" s="113"/>
      <c r="S1" s="113"/>
      <c r="T1" s="112"/>
      <c r="U1" s="116"/>
      <c r="V1" s="12"/>
      <c r="W1" s="12"/>
      <c r="X1" s="115"/>
      <c r="Y1" s="115"/>
      <c r="Z1" s="112"/>
      <c r="AA1" s="12"/>
      <c r="AB1" s="12"/>
      <c r="AC1" s="12"/>
      <c r="AD1" s="12"/>
      <c r="AE1" s="12"/>
      <c r="AF1" s="12"/>
      <c r="AG1" s="12"/>
      <c r="AH1" s="12"/>
      <c r="AI1" s="15"/>
      <c r="AJ1" s="15"/>
      <c r="AK1" s="112"/>
      <c r="AL1" s="12"/>
      <c r="AM1" s="12"/>
      <c r="AN1" s="14"/>
      <c r="AO1" s="12"/>
      <c r="AP1" s="112"/>
      <c r="AQ1" s="12"/>
      <c r="AR1" s="12"/>
      <c r="AS1" s="12"/>
      <c r="AT1" s="12"/>
      <c r="AU1" s="12"/>
      <c r="AV1" s="12"/>
      <c r="AW1" s="12"/>
      <c r="AX1" s="12"/>
      <c r="AY1" s="12"/>
      <c r="AZ1" s="112"/>
      <c r="BA1" s="12"/>
      <c r="BB1" s="12"/>
      <c r="BC1" s="12"/>
      <c r="BD1" s="113"/>
      <c r="BE1" s="112"/>
      <c r="BF1" s="12"/>
      <c r="BG1" s="12"/>
      <c r="BH1" s="113"/>
      <c r="BI1" s="112"/>
      <c r="BJ1" s="12"/>
      <c r="BK1" s="12"/>
      <c r="BL1" s="12"/>
      <c r="BM1" s="12"/>
      <c r="BN1" s="114"/>
      <c r="BO1" s="114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</row>
    <row r="2" spans="1:123" s="3" customFormat="1" ht="66" customHeight="1">
      <c r="A2" s="156" t="s">
        <v>0</v>
      </c>
      <c r="B2" s="169" t="s">
        <v>11</v>
      </c>
      <c r="C2" s="169"/>
      <c r="D2" s="169"/>
      <c r="E2" s="169"/>
      <c r="F2" s="169"/>
      <c r="G2" s="169"/>
      <c r="H2" s="169"/>
      <c r="I2" s="169" t="s">
        <v>12</v>
      </c>
      <c r="J2" s="169"/>
      <c r="K2" s="169"/>
      <c r="L2" s="169"/>
      <c r="M2" s="169"/>
      <c r="N2" s="169"/>
      <c r="O2" s="169"/>
      <c r="P2" s="169" t="s">
        <v>21</v>
      </c>
      <c r="Q2" s="169"/>
      <c r="R2" s="169"/>
      <c r="S2" s="169"/>
      <c r="T2" s="169"/>
      <c r="U2" s="158" t="s">
        <v>26</v>
      </c>
      <c r="V2" s="158"/>
      <c r="W2" s="158"/>
      <c r="X2" s="158"/>
      <c r="Y2" s="158"/>
      <c r="Z2" s="158"/>
      <c r="AA2" s="169" t="s">
        <v>27</v>
      </c>
      <c r="AB2" s="169"/>
      <c r="AC2" s="169"/>
      <c r="AD2" s="169"/>
      <c r="AE2" s="169"/>
      <c r="AF2" s="169"/>
      <c r="AG2" s="158" t="s">
        <v>32</v>
      </c>
      <c r="AH2" s="158"/>
      <c r="AI2" s="158"/>
      <c r="AJ2" s="158"/>
      <c r="AK2" s="158"/>
      <c r="AL2" s="160" t="s">
        <v>35</v>
      </c>
      <c r="AM2" s="160"/>
      <c r="AN2" s="160"/>
      <c r="AO2" s="160"/>
      <c r="AP2" s="160"/>
      <c r="AQ2" s="158" t="s">
        <v>37</v>
      </c>
      <c r="AR2" s="158"/>
      <c r="AS2" s="158"/>
      <c r="AT2" s="169" t="s">
        <v>38</v>
      </c>
      <c r="AU2" s="169"/>
      <c r="AV2" s="169"/>
      <c r="AW2" s="169"/>
      <c r="AX2" s="169"/>
      <c r="AY2" s="169"/>
      <c r="AZ2" s="169"/>
      <c r="BA2" s="169" t="s">
        <v>45</v>
      </c>
      <c r="BB2" s="169"/>
      <c r="BC2" s="169"/>
      <c r="BD2" s="169"/>
      <c r="BE2" s="169"/>
      <c r="BF2" s="159" t="s">
        <v>48</v>
      </c>
      <c r="BG2" s="159"/>
      <c r="BH2" s="159"/>
      <c r="BI2" s="159"/>
      <c r="BJ2" s="160" t="s">
        <v>106</v>
      </c>
      <c r="BK2" s="160"/>
      <c r="BL2" s="160"/>
      <c r="BM2" s="160"/>
      <c r="BN2" s="160" t="s">
        <v>51</v>
      </c>
      <c r="BO2" s="160"/>
      <c r="BP2" s="160"/>
      <c r="BQ2" s="160"/>
      <c r="BR2" s="160" t="s">
        <v>54</v>
      </c>
      <c r="BS2" s="160"/>
      <c r="BT2" s="160"/>
      <c r="BU2" s="160"/>
      <c r="BV2" s="160"/>
      <c r="BW2" s="160"/>
      <c r="BX2" s="158" t="s">
        <v>59</v>
      </c>
      <c r="BY2" s="158"/>
      <c r="BZ2" s="158"/>
      <c r="CA2" s="158"/>
      <c r="CB2" s="158"/>
      <c r="CC2" s="158"/>
      <c r="CD2" s="160" t="s">
        <v>60</v>
      </c>
      <c r="CE2" s="160"/>
      <c r="CF2" s="158" t="s">
        <v>62</v>
      </c>
      <c r="CG2" s="158"/>
      <c r="CH2" s="158"/>
      <c r="CI2" s="158"/>
      <c r="CJ2" s="158"/>
      <c r="CK2" s="158"/>
      <c r="CL2" s="158" t="s">
        <v>67</v>
      </c>
      <c r="CM2" s="158"/>
      <c r="CN2" s="158"/>
      <c r="CO2" s="158"/>
      <c r="CP2" s="158"/>
      <c r="CQ2" s="158"/>
      <c r="CR2" s="160" t="s">
        <v>72</v>
      </c>
      <c r="CS2" s="160"/>
      <c r="CT2" s="161" t="s">
        <v>77</v>
      </c>
      <c r="CU2" s="162"/>
      <c r="CV2" s="162"/>
      <c r="CW2" s="162"/>
      <c r="CX2" s="162"/>
      <c r="CY2" s="163"/>
      <c r="CZ2" s="161" t="s">
        <v>113</v>
      </c>
      <c r="DA2" s="162"/>
      <c r="DB2" s="162"/>
      <c r="DC2" s="163"/>
      <c r="DD2" s="164" t="s">
        <v>90</v>
      </c>
      <c r="DE2" s="165"/>
      <c r="DF2" s="165"/>
      <c r="DG2" s="166"/>
      <c r="DH2" s="161" t="s">
        <v>95</v>
      </c>
      <c r="DI2" s="167"/>
      <c r="DJ2" s="167"/>
      <c r="DK2" s="168"/>
      <c r="DL2" s="170" t="s">
        <v>96</v>
      </c>
      <c r="DM2" s="171"/>
      <c r="DN2" s="164" t="s">
        <v>99</v>
      </c>
      <c r="DO2" s="172"/>
      <c r="DP2" s="172"/>
      <c r="DQ2" s="173"/>
      <c r="DR2" s="158" t="s">
        <v>103</v>
      </c>
      <c r="DS2" s="158"/>
    </row>
    <row r="3" spans="1:123" s="2" customFormat="1" ht="177.75" customHeight="1">
      <c r="A3" s="157"/>
      <c r="B3" s="119" t="s">
        <v>13</v>
      </c>
      <c r="C3" s="13" t="s">
        <v>14</v>
      </c>
      <c r="D3" s="13" t="s">
        <v>15</v>
      </c>
      <c r="E3" s="13" t="s">
        <v>16</v>
      </c>
      <c r="F3" s="30" t="s">
        <v>50</v>
      </c>
      <c r="G3" s="31" t="s">
        <v>1</v>
      </c>
      <c r="H3" s="31" t="s">
        <v>30</v>
      </c>
      <c r="I3" s="13" t="s">
        <v>19</v>
      </c>
      <c r="J3" s="31" t="s">
        <v>17</v>
      </c>
      <c r="K3" s="31" t="s">
        <v>20</v>
      </c>
      <c r="L3" s="31" t="s">
        <v>18</v>
      </c>
      <c r="M3" s="30" t="s">
        <v>50</v>
      </c>
      <c r="N3" s="31" t="s">
        <v>1</v>
      </c>
      <c r="O3" s="31" t="s">
        <v>30</v>
      </c>
      <c r="P3" s="13" t="s">
        <v>19</v>
      </c>
      <c r="Q3" s="13" t="s">
        <v>22</v>
      </c>
      <c r="R3" s="30" t="s">
        <v>50</v>
      </c>
      <c r="S3" s="31" t="s">
        <v>2</v>
      </c>
      <c r="T3" s="31" t="s">
        <v>30</v>
      </c>
      <c r="U3" s="13" t="s">
        <v>23</v>
      </c>
      <c r="V3" s="13" t="s">
        <v>24</v>
      </c>
      <c r="W3" s="13" t="s">
        <v>25</v>
      </c>
      <c r="X3" s="30" t="s">
        <v>50</v>
      </c>
      <c r="Y3" s="13" t="s">
        <v>2</v>
      </c>
      <c r="Z3" s="31" t="s">
        <v>30</v>
      </c>
      <c r="AA3" s="31" t="s">
        <v>28</v>
      </c>
      <c r="AB3" s="31" t="s">
        <v>29</v>
      </c>
      <c r="AC3" s="31" t="s">
        <v>31</v>
      </c>
      <c r="AD3" s="30" t="s">
        <v>50</v>
      </c>
      <c r="AE3" s="13" t="s">
        <v>2</v>
      </c>
      <c r="AF3" s="31" t="s">
        <v>30</v>
      </c>
      <c r="AG3" s="32" t="s">
        <v>33</v>
      </c>
      <c r="AH3" s="32" t="s">
        <v>34</v>
      </c>
      <c r="AI3" s="30" t="s">
        <v>50</v>
      </c>
      <c r="AJ3" s="13" t="s">
        <v>2</v>
      </c>
      <c r="AK3" s="31" t="s">
        <v>30</v>
      </c>
      <c r="AL3" s="33" t="s">
        <v>41</v>
      </c>
      <c r="AM3" s="33" t="s">
        <v>82</v>
      </c>
      <c r="AN3" s="107" t="s">
        <v>50</v>
      </c>
      <c r="AO3" s="13" t="s">
        <v>2</v>
      </c>
      <c r="AP3" s="13" t="s">
        <v>30</v>
      </c>
      <c r="AQ3" s="32" t="s">
        <v>42</v>
      </c>
      <c r="AR3" s="13" t="s">
        <v>2</v>
      </c>
      <c r="AS3" s="31" t="s">
        <v>30</v>
      </c>
      <c r="AT3" s="32" t="s">
        <v>39</v>
      </c>
      <c r="AU3" s="32" t="s">
        <v>40</v>
      </c>
      <c r="AV3" s="32" t="s">
        <v>43</v>
      </c>
      <c r="AW3" s="32" t="s">
        <v>44</v>
      </c>
      <c r="AX3" s="30" t="s">
        <v>50</v>
      </c>
      <c r="AY3" s="13" t="s">
        <v>2</v>
      </c>
      <c r="AZ3" s="31" t="s">
        <v>81</v>
      </c>
      <c r="BA3" s="32" t="s">
        <v>46</v>
      </c>
      <c r="BB3" s="32" t="s">
        <v>47</v>
      </c>
      <c r="BC3" s="30" t="s">
        <v>50</v>
      </c>
      <c r="BD3" s="13" t="s">
        <v>2</v>
      </c>
      <c r="BE3" s="31" t="s">
        <v>30</v>
      </c>
      <c r="BF3" s="31" t="s">
        <v>107</v>
      </c>
      <c r="BG3" s="31" t="s">
        <v>115</v>
      </c>
      <c r="BH3" s="30" t="s">
        <v>50</v>
      </c>
      <c r="BI3" s="31" t="s">
        <v>110</v>
      </c>
      <c r="BJ3" s="33" t="s">
        <v>112</v>
      </c>
      <c r="BK3" s="33" t="s">
        <v>89</v>
      </c>
      <c r="BL3" s="30" t="s">
        <v>50</v>
      </c>
      <c r="BM3" s="31" t="s">
        <v>111</v>
      </c>
      <c r="BN3" s="33" t="s">
        <v>52</v>
      </c>
      <c r="BO3" s="33" t="s">
        <v>53</v>
      </c>
      <c r="BP3" s="30" t="s">
        <v>50</v>
      </c>
      <c r="BQ3" s="31" t="s">
        <v>30</v>
      </c>
      <c r="BR3" s="33" t="s">
        <v>56</v>
      </c>
      <c r="BS3" s="33" t="s">
        <v>55</v>
      </c>
      <c r="BT3" s="33" t="s">
        <v>57</v>
      </c>
      <c r="BU3" s="33" t="s">
        <v>58</v>
      </c>
      <c r="BV3" s="30" t="s">
        <v>50</v>
      </c>
      <c r="BW3" s="31" t="s">
        <v>30</v>
      </c>
      <c r="BX3" s="33" t="s">
        <v>84</v>
      </c>
      <c r="BY3" s="33" t="s">
        <v>83</v>
      </c>
      <c r="BZ3" s="33" t="s">
        <v>85</v>
      </c>
      <c r="CA3" s="33" t="s">
        <v>86</v>
      </c>
      <c r="CB3" s="30" t="s">
        <v>50</v>
      </c>
      <c r="CC3" s="31" t="s">
        <v>30</v>
      </c>
      <c r="CD3" s="33" t="s">
        <v>61</v>
      </c>
      <c r="CE3" s="31" t="s">
        <v>81</v>
      </c>
      <c r="CF3" s="117" t="s">
        <v>63</v>
      </c>
      <c r="CG3" s="117" t="s">
        <v>64</v>
      </c>
      <c r="CH3" s="117" t="s">
        <v>65</v>
      </c>
      <c r="CI3" s="117" t="s">
        <v>66</v>
      </c>
      <c r="CJ3" s="118" t="s">
        <v>50</v>
      </c>
      <c r="CK3" s="13" t="s">
        <v>30</v>
      </c>
      <c r="CL3" s="33" t="s">
        <v>68</v>
      </c>
      <c r="CM3" s="33" t="s">
        <v>69</v>
      </c>
      <c r="CN3" s="33" t="s">
        <v>70</v>
      </c>
      <c r="CO3" s="33" t="s">
        <v>71</v>
      </c>
      <c r="CP3" s="30" t="s">
        <v>50</v>
      </c>
      <c r="CQ3" s="31" t="s">
        <v>30</v>
      </c>
      <c r="CR3" s="33" t="s">
        <v>73</v>
      </c>
      <c r="CS3" s="31" t="s">
        <v>74</v>
      </c>
      <c r="CT3" s="33" t="s">
        <v>75</v>
      </c>
      <c r="CU3" s="33" t="s">
        <v>76</v>
      </c>
      <c r="CV3" s="36" t="s">
        <v>78</v>
      </c>
      <c r="CW3" s="36" t="s">
        <v>79</v>
      </c>
      <c r="CX3" s="33" t="s">
        <v>80</v>
      </c>
      <c r="CY3" s="31" t="s">
        <v>30</v>
      </c>
      <c r="CZ3" s="31" t="s">
        <v>114</v>
      </c>
      <c r="DA3" s="31" t="s">
        <v>87</v>
      </c>
      <c r="DB3" s="30" t="s">
        <v>50</v>
      </c>
      <c r="DC3" s="31" t="s">
        <v>88</v>
      </c>
      <c r="DD3" s="140" t="s">
        <v>91</v>
      </c>
      <c r="DE3" s="140" t="s">
        <v>92</v>
      </c>
      <c r="DF3" s="141" t="s">
        <v>50</v>
      </c>
      <c r="DG3" s="140" t="s">
        <v>93</v>
      </c>
      <c r="DH3" s="31" t="s">
        <v>108</v>
      </c>
      <c r="DI3" s="31" t="s">
        <v>109</v>
      </c>
      <c r="DJ3" s="30" t="s">
        <v>50</v>
      </c>
      <c r="DK3" s="31" t="s">
        <v>94</v>
      </c>
      <c r="DL3" s="33" t="s">
        <v>97</v>
      </c>
      <c r="DM3" s="31" t="s">
        <v>98</v>
      </c>
      <c r="DN3" s="140" t="s">
        <v>100</v>
      </c>
      <c r="DO3" s="140" t="s">
        <v>101</v>
      </c>
      <c r="DP3" s="141" t="s">
        <v>50</v>
      </c>
      <c r="DQ3" s="140" t="s">
        <v>102</v>
      </c>
      <c r="DR3" s="33" t="s">
        <v>104</v>
      </c>
      <c r="DS3" s="31" t="s">
        <v>105</v>
      </c>
    </row>
    <row r="4" spans="1:124" ht="32.25" thickBot="1">
      <c r="A4" s="29" t="s">
        <v>6</v>
      </c>
      <c r="B4" s="120">
        <v>0</v>
      </c>
      <c r="C4" s="20">
        <v>1212.1</v>
      </c>
      <c r="D4" s="17">
        <v>637.9</v>
      </c>
      <c r="E4" s="22">
        <v>0</v>
      </c>
      <c r="F4" s="69">
        <f>B4/(C4-D4-E4)</f>
        <v>0</v>
      </c>
      <c r="G4" s="7" t="s">
        <v>3</v>
      </c>
      <c r="H4" s="7">
        <v>1</v>
      </c>
      <c r="I4" s="19">
        <v>0</v>
      </c>
      <c r="J4" s="20">
        <v>2220.9</v>
      </c>
      <c r="K4" s="20">
        <v>1105.6</v>
      </c>
      <c r="L4" s="20"/>
      <c r="M4" s="18">
        <f>I4/(J4-K4-L4)</f>
        <v>0</v>
      </c>
      <c r="N4" s="7" t="s">
        <v>3</v>
      </c>
      <c r="O4" s="7">
        <v>1</v>
      </c>
      <c r="P4" s="77">
        <v>0</v>
      </c>
      <c r="Q4" s="19">
        <v>0</v>
      </c>
      <c r="R4" s="21" t="e">
        <f>P4/Q4</f>
        <v>#DIV/0!</v>
      </c>
      <c r="S4" s="7" t="s">
        <v>5</v>
      </c>
      <c r="T4" s="7">
        <v>1</v>
      </c>
      <c r="U4" s="21">
        <v>0</v>
      </c>
      <c r="V4" s="22">
        <v>934.9</v>
      </c>
      <c r="W4" s="25">
        <v>19.9</v>
      </c>
      <c r="X4" s="23">
        <f>U4/(V4-W4)</f>
        <v>0</v>
      </c>
      <c r="Y4" s="80" t="s">
        <v>4</v>
      </c>
      <c r="Z4" s="7">
        <v>1</v>
      </c>
      <c r="AA4" s="1">
        <v>0</v>
      </c>
      <c r="AB4" s="19">
        <v>0</v>
      </c>
      <c r="AC4" s="1">
        <v>0</v>
      </c>
      <c r="AD4" s="23" t="e">
        <f>AA4/(AB4+AC4)</f>
        <v>#DIV/0!</v>
      </c>
      <c r="AE4" s="80" t="s">
        <v>5</v>
      </c>
      <c r="AF4" s="7">
        <v>1</v>
      </c>
      <c r="AG4" s="20">
        <v>1104.6</v>
      </c>
      <c r="AH4" s="76">
        <v>1313</v>
      </c>
      <c r="AI4" s="23">
        <f>AG4/AH4</f>
        <v>0.8412795125666412</v>
      </c>
      <c r="AJ4" s="80" t="s">
        <v>5</v>
      </c>
      <c r="AK4" s="7">
        <v>1</v>
      </c>
      <c r="AL4" s="20">
        <v>404</v>
      </c>
      <c r="AM4" s="76">
        <v>819.3</v>
      </c>
      <c r="AN4" s="108">
        <f>AL4/AM4</f>
        <v>0.4931038691565971</v>
      </c>
      <c r="AO4" s="80" t="s">
        <v>5</v>
      </c>
      <c r="AP4" s="80">
        <v>1</v>
      </c>
      <c r="AQ4" s="121">
        <v>3</v>
      </c>
      <c r="AR4" s="80" t="s">
        <v>36</v>
      </c>
      <c r="AS4" s="7">
        <v>0</v>
      </c>
      <c r="AT4" s="50">
        <v>0</v>
      </c>
      <c r="AU4" s="26">
        <v>0</v>
      </c>
      <c r="AV4" s="26">
        <v>0</v>
      </c>
      <c r="AW4" s="1">
        <v>0</v>
      </c>
      <c r="AX4" s="1">
        <f>SUM(AT4:AW4)</f>
        <v>0</v>
      </c>
      <c r="AY4" s="34">
        <v>0</v>
      </c>
      <c r="AZ4" s="7">
        <v>0</v>
      </c>
      <c r="BA4" s="1">
        <v>0</v>
      </c>
      <c r="BB4" s="1">
        <v>0</v>
      </c>
      <c r="BC4" s="26" t="e">
        <f>BA4/BB4</f>
        <v>#DIV/0!</v>
      </c>
      <c r="BD4" s="80" t="s">
        <v>49</v>
      </c>
      <c r="BE4" s="80">
        <v>1</v>
      </c>
      <c r="BF4" s="22">
        <v>934.9</v>
      </c>
      <c r="BG4" s="22">
        <v>934.9</v>
      </c>
      <c r="BH4" s="25">
        <f>BG4/BF4</f>
        <v>1</v>
      </c>
      <c r="BI4" s="80">
        <v>1</v>
      </c>
      <c r="BJ4" s="20">
        <v>359.7</v>
      </c>
      <c r="BK4" s="20">
        <v>739.9</v>
      </c>
      <c r="BL4" s="73">
        <f>BJ4/BK4</f>
        <v>0.4861467765914313</v>
      </c>
      <c r="BM4" s="80">
        <v>0</v>
      </c>
      <c r="BN4" s="20">
        <v>574.3</v>
      </c>
      <c r="BO4" s="20"/>
      <c r="BP4" s="73" t="e">
        <f>BN4/BO4</f>
        <v>#DIV/0!</v>
      </c>
      <c r="BQ4" s="150"/>
      <c r="BR4" s="20">
        <v>1115.2</v>
      </c>
      <c r="BS4" s="28">
        <v>528.8</v>
      </c>
      <c r="BT4" s="28">
        <v>988.9</v>
      </c>
      <c r="BU4" s="28">
        <v>493.1</v>
      </c>
      <c r="BV4" s="28">
        <f>(BR4/BS4)/(BT4/BU4)</f>
        <v>1.0515839280460926</v>
      </c>
      <c r="BW4" s="154">
        <v>1</v>
      </c>
      <c r="BX4" s="76"/>
      <c r="BY4" s="146">
        <v>441.1</v>
      </c>
      <c r="BZ4" s="28">
        <v>493.8</v>
      </c>
      <c r="CA4" s="28"/>
      <c r="CB4" s="28">
        <f>BX4/((BY4+BZ4+CA4)/3)</f>
        <v>0</v>
      </c>
      <c r="CC4" s="92">
        <v>0</v>
      </c>
      <c r="CD4" s="20">
        <v>0</v>
      </c>
      <c r="CE4" s="95">
        <v>0</v>
      </c>
      <c r="CF4" s="130">
        <v>34.6</v>
      </c>
      <c r="CG4" s="22">
        <v>934.9</v>
      </c>
      <c r="CH4" s="130">
        <v>31.3</v>
      </c>
      <c r="CI4" s="146">
        <v>845.1</v>
      </c>
      <c r="CJ4" s="134">
        <f>(CF4/CG4)/(CH4/CI4)</f>
        <v>0.9992512568189112</v>
      </c>
      <c r="CK4" s="135">
        <v>1</v>
      </c>
      <c r="CL4" s="50">
        <v>0</v>
      </c>
      <c r="CM4" s="22">
        <v>574.3</v>
      </c>
      <c r="CN4" s="76">
        <v>0</v>
      </c>
      <c r="CO4" s="20">
        <v>431.2</v>
      </c>
      <c r="CP4" s="28">
        <v>0</v>
      </c>
      <c r="CQ4" s="87">
        <v>1</v>
      </c>
      <c r="CR4" s="98">
        <v>0</v>
      </c>
      <c r="CS4" s="98">
        <v>0</v>
      </c>
      <c r="CT4" s="53">
        <v>1</v>
      </c>
      <c r="CU4" s="53">
        <v>1</v>
      </c>
      <c r="CV4" s="53">
        <v>1</v>
      </c>
      <c r="CW4" s="53">
        <v>1</v>
      </c>
      <c r="CX4" s="82">
        <v>1</v>
      </c>
      <c r="CY4" s="87">
        <v>1</v>
      </c>
      <c r="CZ4" s="92">
        <v>34</v>
      </c>
      <c r="DA4" s="92">
        <v>36.7</v>
      </c>
      <c r="DB4" s="153">
        <f>CZ4/DA4</f>
        <v>0.9264305177111716</v>
      </c>
      <c r="DC4" s="87">
        <v>1</v>
      </c>
      <c r="DD4" s="135">
        <v>0</v>
      </c>
      <c r="DE4" s="135">
        <v>0</v>
      </c>
      <c r="DF4" s="142" t="e">
        <f>DD4/DE4</f>
        <v>#DIV/0!</v>
      </c>
      <c r="DG4" s="143">
        <v>1</v>
      </c>
      <c r="DH4" s="50">
        <v>359.7</v>
      </c>
      <c r="DI4" s="50">
        <v>294.8</v>
      </c>
      <c r="DJ4" s="129">
        <f>DH4/DI4</f>
        <v>1.2201492537313432</v>
      </c>
      <c r="DK4" s="50">
        <v>1</v>
      </c>
      <c r="DL4" s="84"/>
      <c r="DM4" s="50">
        <v>0</v>
      </c>
      <c r="DN4" s="143">
        <v>2659.9</v>
      </c>
      <c r="DO4" s="143">
        <v>2659.9</v>
      </c>
      <c r="DP4" s="143">
        <f>DN4/DO4</f>
        <v>1</v>
      </c>
      <c r="DQ4" s="143">
        <v>1</v>
      </c>
      <c r="DR4" s="50">
        <v>4.9</v>
      </c>
      <c r="DS4" s="50">
        <v>-1</v>
      </c>
      <c r="DT4" s="94">
        <f>H4+O4+T4+Z4+AF4+AK4+AP4+AS4+AZ4+BE4+BI4+BM4+BQ4+BW4+CC4+CE4+CK4+CQ4+CS4+CY4+DC4+DG4+DK4+DM4+DQ4+DS4</f>
        <v>16</v>
      </c>
    </row>
    <row r="5" spans="1:124" ht="42.75" customHeight="1" thickBot="1">
      <c r="A5" s="29" t="s">
        <v>7</v>
      </c>
      <c r="B5" s="120">
        <v>110.9</v>
      </c>
      <c r="C5" s="27">
        <v>1113.5</v>
      </c>
      <c r="D5" s="17">
        <v>501.2</v>
      </c>
      <c r="E5" s="22">
        <v>0</v>
      </c>
      <c r="F5" s="18">
        <f>B5/(C5-D5-E5)</f>
        <v>0.18112036583374166</v>
      </c>
      <c r="G5" s="7" t="s">
        <v>3</v>
      </c>
      <c r="H5" s="7">
        <v>0</v>
      </c>
      <c r="I5" s="17">
        <v>0</v>
      </c>
      <c r="J5" s="27">
        <v>3245.1</v>
      </c>
      <c r="K5" s="27">
        <v>1583.3</v>
      </c>
      <c r="L5" s="27"/>
      <c r="M5" s="18">
        <v>0</v>
      </c>
      <c r="N5" s="7" t="s">
        <v>3</v>
      </c>
      <c r="O5" s="7">
        <v>1</v>
      </c>
      <c r="P5" s="77">
        <v>0</v>
      </c>
      <c r="Q5" s="19">
        <v>0</v>
      </c>
      <c r="R5" s="21" t="e">
        <f>P5/Q5</f>
        <v>#DIV/0!</v>
      </c>
      <c r="S5" s="7" t="s">
        <v>5</v>
      </c>
      <c r="T5" s="7">
        <v>1</v>
      </c>
      <c r="U5" s="21">
        <v>0</v>
      </c>
      <c r="V5" s="22">
        <v>1224.3</v>
      </c>
      <c r="W5" s="25">
        <v>24.9</v>
      </c>
      <c r="X5" s="23">
        <f>U4/(V4-W4)</f>
        <v>0</v>
      </c>
      <c r="Y5" s="80" t="s">
        <v>4</v>
      </c>
      <c r="Z5" s="7">
        <v>1</v>
      </c>
      <c r="AA5" s="1">
        <v>0</v>
      </c>
      <c r="AB5" s="19">
        <v>110.9</v>
      </c>
      <c r="AC5" s="1">
        <v>0</v>
      </c>
      <c r="AD5" s="23">
        <f>AA5/(AB5+AC5)</f>
        <v>0</v>
      </c>
      <c r="AE5" s="80" t="s">
        <v>5</v>
      </c>
      <c r="AF5" s="7">
        <v>1</v>
      </c>
      <c r="AG5" s="20">
        <v>1409.6</v>
      </c>
      <c r="AH5" s="76">
        <v>1534</v>
      </c>
      <c r="AI5" s="23">
        <f>AG5/AH5</f>
        <v>0.9189048239895697</v>
      </c>
      <c r="AJ5" s="80" t="s">
        <v>5</v>
      </c>
      <c r="AK5" s="7">
        <v>1</v>
      </c>
      <c r="AL5" s="20">
        <v>485.2</v>
      </c>
      <c r="AM5" s="76">
        <v>981.2</v>
      </c>
      <c r="AN5" s="108">
        <f>AL5/AM5</f>
        <v>0.4944965348552792</v>
      </c>
      <c r="AO5" s="80" t="s">
        <v>5</v>
      </c>
      <c r="AP5" s="80">
        <v>1</v>
      </c>
      <c r="AQ5" s="121">
        <v>3</v>
      </c>
      <c r="AR5" s="80" t="s">
        <v>36</v>
      </c>
      <c r="AS5" s="7">
        <v>0</v>
      </c>
      <c r="AT5" s="50">
        <v>0</v>
      </c>
      <c r="AU5" s="26">
        <v>0</v>
      </c>
      <c r="AV5" s="26">
        <v>0</v>
      </c>
      <c r="AW5" s="1">
        <v>0</v>
      </c>
      <c r="AX5" s="1">
        <f>SUM(AT5:AW5)</f>
        <v>0</v>
      </c>
      <c r="AY5" s="34">
        <v>0</v>
      </c>
      <c r="AZ5" s="7">
        <v>0</v>
      </c>
      <c r="BA5" s="1">
        <v>0</v>
      </c>
      <c r="BB5" s="1">
        <v>0</v>
      </c>
      <c r="BC5" s="26" t="e">
        <f>BA5/BB5</f>
        <v>#DIV/0!</v>
      </c>
      <c r="BD5" s="80" t="s">
        <v>49</v>
      </c>
      <c r="BE5" s="80">
        <v>1</v>
      </c>
      <c r="BF5" s="22">
        <v>1224.3</v>
      </c>
      <c r="BG5" s="22">
        <v>1224.3</v>
      </c>
      <c r="BH5" s="25">
        <f>BG5/BF5</f>
        <v>1</v>
      </c>
      <c r="BI5" s="80">
        <v>1</v>
      </c>
      <c r="BJ5" s="43">
        <v>546.3</v>
      </c>
      <c r="BK5" s="43">
        <v>1082.3</v>
      </c>
      <c r="BL5" s="73">
        <f>BJ5/BK5</f>
        <v>0.5047583849210016</v>
      </c>
      <c r="BM5" s="80">
        <v>0</v>
      </c>
      <c r="BN5" s="27">
        <v>612.1</v>
      </c>
      <c r="BO5" s="27"/>
      <c r="BP5" s="73" t="e">
        <f>BN5/BO5</f>
        <v>#DIV/0!</v>
      </c>
      <c r="BQ5" s="150"/>
      <c r="BR5" s="43">
        <v>1661.7</v>
      </c>
      <c r="BS5" s="28">
        <v>624.7</v>
      </c>
      <c r="BT5" s="28">
        <v>1672.3</v>
      </c>
      <c r="BU5" s="28">
        <v>810.3</v>
      </c>
      <c r="BV5" s="28">
        <f>(BR5/BS5)/(BT5/BU5)</f>
        <v>1.2888808262840288</v>
      </c>
      <c r="BW5" s="154">
        <v>1</v>
      </c>
      <c r="BX5" s="76"/>
      <c r="BY5" s="146">
        <v>539.2</v>
      </c>
      <c r="BZ5" s="28">
        <v>685.1</v>
      </c>
      <c r="CA5" s="28"/>
      <c r="CB5" s="28">
        <f>BX5/((BY5+BZ5+CA5)/3)</f>
        <v>0</v>
      </c>
      <c r="CC5" s="92">
        <v>0</v>
      </c>
      <c r="CD5" s="27">
        <v>0</v>
      </c>
      <c r="CE5" s="95">
        <v>0</v>
      </c>
      <c r="CF5" s="130">
        <v>87</v>
      </c>
      <c r="CG5" s="22">
        <v>1224.3</v>
      </c>
      <c r="CH5" s="130">
        <v>81.8</v>
      </c>
      <c r="CI5" s="146">
        <v>930.9</v>
      </c>
      <c r="CJ5" s="134">
        <f>(CF5/CG5)/(CH5/CI5)</f>
        <v>0.8086882439883317</v>
      </c>
      <c r="CK5" s="135">
        <v>1</v>
      </c>
      <c r="CL5" s="26">
        <v>0</v>
      </c>
      <c r="CM5" s="22">
        <v>612.1</v>
      </c>
      <c r="CN5" s="76">
        <v>0</v>
      </c>
      <c r="CO5" s="27">
        <v>723.6</v>
      </c>
      <c r="CP5" s="28">
        <v>0</v>
      </c>
      <c r="CQ5" s="87">
        <v>1</v>
      </c>
      <c r="CR5" s="98">
        <v>0</v>
      </c>
      <c r="CS5" s="98">
        <v>0</v>
      </c>
      <c r="CT5" s="53">
        <v>1</v>
      </c>
      <c r="CU5" s="53">
        <v>1</v>
      </c>
      <c r="CV5" s="53">
        <v>1</v>
      </c>
      <c r="CW5" s="53">
        <v>1</v>
      </c>
      <c r="CX5" s="82">
        <v>1</v>
      </c>
      <c r="CY5" s="87">
        <v>1</v>
      </c>
      <c r="CZ5" s="92">
        <v>208.1</v>
      </c>
      <c r="DA5" s="92">
        <v>209.8</v>
      </c>
      <c r="DB5" s="153">
        <f>CZ5/DA5</f>
        <v>0.9918970448045757</v>
      </c>
      <c r="DC5" s="87">
        <v>1</v>
      </c>
      <c r="DD5" s="135">
        <v>0</v>
      </c>
      <c r="DE5" s="135">
        <v>0</v>
      </c>
      <c r="DF5" s="142" t="e">
        <f>DD5/DE5</f>
        <v>#DIV/0!</v>
      </c>
      <c r="DG5" s="143">
        <v>1</v>
      </c>
      <c r="DH5" s="50">
        <v>546.3</v>
      </c>
      <c r="DI5" s="50">
        <v>671.2</v>
      </c>
      <c r="DJ5" s="129">
        <f>DH5/DI5</f>
        <v>0.8139153754469606</v>
      </c>
      <c r="DK5" s="50">
        <v>-1</v>
      </c>
      <c r="DL5" s="84"/>
      <c r="DM5" s="50">
        <v>0</v>
      </c>
      <c r="DN5" s="143">
        <v>3780.8</v>
      </c>
      <c r="DO5" s="143">
        <v>3780.8</v>
      </c>
      <c r="DP5" s="143">
        <f>DN5/DO5</f>
        <v>1</v>
      </c>
      <c r="DQ5" s="143">
        <v>1</v>
      </c>
      <c r="DR5" s="50">
        <v>5</v>
      </c>
      <c r="DS5" s="50">
        <v>-1</v>
      </c>
      <c r="DT5" s="94">
        <f>H5+O5+T5+Z5+AF5+AK5+AP5+AS5+AZ5+BE5+BI5+BM5+BQ5+BW5+CC5+CE5+CK5+CQ5+CS5+CY5+DC5+DG5+DK5+DM5+DQ5+DS5</f>
        <v>13</v>
      </c>
    </row>
    <row r="6" spans="1:124" ht="31.5">
      <c r="A6" s="37" t="s">
        <v>8</v>
      </c>
      <c r="B6" s="120">
        <v>281.4</v>
      </c>
      <c r="C6" s="27">
        <v>1207.5</v>
      </c>
      <c r="D6" s="38">
        <v>314.3</v>
      </c>
      <c r="E6" s="40">
        <v>0</v>
      </c>
      <c r="F6" s="41">
        <f>B6/(C6-D6-E6)</f>
        <v>0.31504702194357365</v>
      </c>
      <c r="G6" s="42" t="s">
        <v>3</v>
      </c>
      <c r="H6" s="7">
        <v>0</v>
      </c>
      <c r="I6" s="38">
        <v>0</v>
      </c>
      <c r="J6" s="43">
        <v>3150.7</v>
      </c>
      <c r="K6" s="43">
        <v>763.8</v>
      </c>
      <c r="L6" s="43"/>
      <c r="M6" s="18">
        <f>I6/(J6-K6-L6)</f>
        <v>0</v>
      </c>
      <c r="N6" s="42" t="s">
        <v>3</v>
      </c>
      <c r="O6" s="42">
        <v>1</v>
      </c>
      <c r="P6" s="78">
        <v>0</v>
      </c>
      <c r="Q6" s="97">
        <v>0</v>
      </c>
      <c r="R6" s="39" t="e">
        <f>P6/Q6</f>
        <v>#DIV/0!</v>
      </c>
      <c r="S6" s="42" t="s">
        <v>5</v>
      </c>
      <c r="T6" s="7">
        <v>1</v>
      </c>
      <c r="U6" s="39">
        <v>0</v>
      </c>
      <c r="V6" s="40">
        <v>1488.9</v>
      </c>
      <c r="W6" s="49">
        <v>50.9</v>
      </c>
      <c r="X6" s="44">
        <f>U6/(V6-W6)</f>
        <v>0</v>
      </c>
      <c r="Y6" s="81" t="s">
        <v>4</v>
      </c>
      <c r="Z6" s="42">
        <v>1</v>
      </c>
      <c r="AA6" s="45">
        <v>0</v>
      </c>
      <c r="AB6" s="120">
        <v>281.4</v>
      </c>
      <c r="AC6" s="45">
        <v>0</v>
      </c>
      <c r="AD6" s="44">
        <f>AA6/(AB6+AC6)</f>
        <v>0</v>
      </c>
      <c r="AE6" s="81" t="s">
        <v>5</v>
      </c>
      <c r="AF6" s="42">
        <v>1</v>
      </c>
      <c r="AG6" s="100">
        <v>1606.8</v>
      </c>
      <c r="AH6" s="101">
        <v>1760</v>
      </c>
      <c r="AI6" s="44">
        <f>AG6/AH6</f>
        <v>0.9129545454545455</v>
      </c>
      <c r="AJ6" s="81" t="s">
        <v>5</v>
      </c>
      <c r="AK6" s="42">
        <v>1</v>
      </c>
      <c r="AL6" s="100">
        <v>483.3</v>
      </c>
      <c r="AM6" s="101">
        <v>963.2</v>
      </c>
      <c r="AN6" s="109">
        <f>AL6/AM6</f>
        <v>0.501764950166113</v>
      </c>
      <c r="AO6" s="81" t="s">
        <v>5</v>
      </c>
      <c r="AP6" s="80">
        <v>1</v>
      </c>
      <c r="AQ6" s="122">
        <v>2</v>
      </c>
      <c r="AR6" s="81" t="s">
        <v>36</v>
      </c>
      <c r="AS6" s="42">
        <v>0</v>
      </c>
      <c r="AT6" s="51">
        <v>0</v>
      </c>
      <c r="AU6" s="48">
        <v>0</v>
      </c>
      <c r="AV6" s="48">
        <v>0</v>
      </c>
      <c r="AW6" s="45">
        <v>0</v>
      </c>
      <c r="AX6" s="45">
        <f>SUM(AT6:AW6)</f>
        <v>0</v>
      </c>
      <c r="AY6" s="47">
        <v>0</v>
      </c>
      <c r="AZ6" s="42">
        <v>0</v>
      </c>
      <c r="BA6" s="45">
        <v>0</v>
      </c>
      <c r="BB6" s="45">
        <v>0</v>
      </c>
      <c r="BC6" s="48" t="e">
        <f>BA6/BB6</f>
        <v>#DIV/0!</v>
      </c>
      <c r="BD6" s="81" t="s">
        <v>49</v>
      </c>
      <c r="BE6" s="81">
        <v>1</v>
      </c>
      <c r="BF6" s="40">
        <v>1488.9</v>
      </c>
      <c r="BG6" s="40">
        <v>1488.9</v>
      </c>
      <c r="BH6" s="25">
        <f>BG6/BF6</f>
        <v>1</v>
      </c>
      <c r="BI6" s="81">
        <v>1</v>
      </c>
      <c r="BJ6" s="43">
        <v>648.7</v>
      </c>
      <c r="BK6" s="43">
        <v>1614.1</v>
      </c>
      <c r="BL6" s="75">
        <f>BJ6/BK6</f>
        <v>0.4018957933213556</v>
      </c>
      <c r="BM6" s="80">
        <v>0</v>
      </c>
      <c r="BN6" s="27">
        <v>893.2</v>
      </c>
      <c r="BO6" s="27"/>
      <c r="BP6" s="75" t="e">
        <f>BN6/BO6</f>
        <v>#DIV/0!</v>
      </c>
      <c r="BQ6" s="151"/>
      <c r="BR6" s="43">
        <v>2386.9</v>
      </c>
      <c r="BS6" s="52">
        <v>225.9</v>
      </c>
      <c r="BT6" s="52">
        <v>2565.2</v>
      </c>
      <c r="BU6" s="52">
        <v>195.7</v>
      </c>
      <c r="BV6" s="52">
        <f>(BR6/BS6)/(BT6/BU6)</f>
        <v>0.8060975254516697</v>
      </c>
      <c r="BW6" s="89">
        <v>0</v>
      </c>
      <c r="BX6" s="76"/>
      <c r="BY6" s="147">
        <v>753.1</v>
      </c>
      <c r="BZ6" s="52">
        <v>735.8</v>
      </c>
      <c r="CA6" s="52"/>
      <c r="CB6" s="28">
        <f>BX6/((BY6+BZ6+CA6)/3)</f>
        <v>0</v>
      </c>
      <c r="CC6" s="92">
        <v>0</v>
      </c>
      <c r="CD6" s="45">
        <v>0</v>
      </c>
      <c r="CE6" s="96">
        <v>0</v>
      </c>
      <c r="CF6" s="131">
        <v>142.1</v>
      </c>
      <c r="CG6" s="40">
        <v>1488.9</v>
      </c>
      <c r="CH6" s="131">
        <v>101.6</v>
      </c>
      <c r="CI6" s="147">
        <v>1386.9</v>
      </c>
      <c r="CJ6" s="134">
        <f>(CF6/CG6)/(CH6/CI6)</f>
        <v>1.3028067145697055</v>
      </c>
      <c r="CK6" s="136">
        <v>0</v>
      </c>
      <c r="CL6" s="48">
        <v>0</v>
      </c>
      <c r="CM6" s="40">
        <v>893.2</v>
      </c>
      <c r="CN6" s="46">
        <v>0</v>
      </c>
      <c r="CO6" s="27">
        <v>901</v>
      </c>
      <c r="CP6" s="52">
        <v>0</v>
      </c>
      <c r="CQ6" s="53">
        <v>1</v>
      </c>
      <c r="CR6" s="99">
        <v>0</v>
      </c>
      <c r="CS6" s="99">
        <v>0</v>
      </c>
      <c r="CT6" s="53">
        <v>1</v>
      </c>
      <c r="CU6" s="53">
        <v>1</v>
      </c>
      <c r="CV6" s="53">
        <v>1</v>
      </c>
      <c r="CW6" s="53">
        <v>1</v>
      </c>
      <c r="CX6" s="82">
        <v>1</v>
      </c>
      <c r="CY6" s="53">
        <v>1</v>
      </c>
      <c r="CZ6" s="106">
        <v>147.6</v>
      </c>
      <c r="DA6" s="106">
        <v>155.8</v>
      </c>
      <c r="DB6" s="153">
        <f>CZ6/DA6</f>
        <v>0.9473684210526315</v>
      </c>
      <c r="DC6" s="53">
        <v>1</v>
      </c>
      <c r="DD6" s="136">
        <v>0</v>
      </c>
      <c r="DE6" s="136">
        <v>0</v>
      </c>
      <c r="DF6" s="142" t="e">
        <f>DD6/DE6</f>
        <v>#DIV/0!</v>
      </c>
      <c r="DG6" s="144">
        <v>1</v>
      </c>
      <c r="DH6" s="51">
        <v>648.7</v>
      </c>
      <c r="DI6" s="51">
        <v>762.2</v>
      </c>
      <c r="DJ6" s="129">
        <f>DH6/DI6</f>
        <v>0.8510889530307006</v>
      </c>
      <c r="DK6" s="51">
        <v>-1</v>
      </c>
      <c r="DL6" s="88"/>
      <c r="DM6" s="50">
        <v>0</v>
      </c>
      <c r="DN6" s="144">
        <v>3649.4</v>
      </c>
      <c r="DO6" s="144">
        <v>3649.4</v>
      </c>
      <c r="DP6" s="143">
        <f>DN6/DO6</f>
        <v>1</v>
      </c>
      <c r="DQ6" s="143">
        <v>1</v>
      </c>
      <c r="DR6" s="89">
        <v>12.3</v>
      </c>
      <c r="DS6" s="51">
        <v>-1</v>
      </c>
      <c r="DT6" s="94">
        <f>H6+T6+Z6+AF6+AK6+AP6+AS6+BE6+BI6+BM6+BQ6+BW6+CC6+CE6+CK6+CQ6+CS6+CY6+DG6+DK6+DM6+DS6+DC6+DQ6</f>
        <v>10</v>
      </c>
    </row>
    <row r="7" spans="1:124" ht="31.5">
      <c r="A7" s="68" t="s">
        <v>9</v>
      </c>
      <c r="B7" s="120">
        <v>0</v>
      </c>
      <c r="C7" s="27">
        <v>2600.9</v>
      </c>
      <c r="D7" s="17">
        <v>2043.7</v>
      </c>
      <c r="E7" s="17">
        <v>0</v>
      </c>
      <c r="F7" s="69">
        <f>B7/(C7-D7-E7)</f>
        <v>0</v>
      </c>
      <c r="G7" s="7" t="s">
        <v>3</v>
      </c>
      <c r="H7" s="7">
        <v>1</v>
      </c>
      <c r="I7" s="17">
        <v>0</v>
      </c>
      <c r="J7" s="27">
        <v>4557.3</v>
      </c>
      <c r="K7" s="27">
        <v>3176.2</v>
      </c>
      <c r="L7" s="27"/>
      <c r="M7" s="18">
        <f>I7/(J7-K7-L7)</f>
        <v>0</v>
      </c>
      <c r="N7" s="7" t="s">
        <v>3</v>
      </c>
      <c r="O7" s="7">
        <v>1</v>
      </c>
      <c r="P7" s="77">
        <v>0</v>
      </c>
      <c r="Q7" s="19">
        <v>0</v>
      </c>
      <c r="R7" s="21" t="e">
        <f>P7/Q7</f>
        <v>#DIV/0!</v>
      </c>
      <c r="S7" s="7" t="s">
        <v>5</v>
      </c>
      <c r="T7" s="7">
        <v>1</v>
      </c>
      <c r="U7" s="21">
        <v>0</v>
      </c>
      <c r="V7" s="17">
        <v>2299</v>
      </c>
      <c r="W7" s="25">
        <v>21.5</v>
      </c>
      <c r="X7" s="23">
        <f>U7/(V7-W7)</f>
        <v>0</v>
      </c>
      <c r="Y7" s="80" t="s">
        <v>4</v>
      </c>
      <c r="Z7" s="7">
        <v>1</v>
      </c>
      <c r="AA7" s="1">
        <v>0</v>
      </c>
      <c r="AB7" s="19">
        <v>0</v>
      </c>
      <c r="AC7" s="1">
        <v>0</v>
      </c>
      <c r="AD7" s="23" t="e">
        <f>AA7/(AB7+AC7)</f>
        <v>#DIV/0!</v>
      </c>
      <c r="AE7" s="80" t="s">
        <v>5</v>
      </c>
      <c r="AF7" s="7">
        <v>1</v>
      </c>
      <c r="AG7" s="20">
        <v>1166.3</v>
      </c>
      <c r="AH7" s="76">
        <v>1295</v>
      </c>
      <c r="AI7" s="23">
        <f>AG7/AH7</f>
        <v>0.9006177606177606</v>
      </c>
      <c r="AJ7" s="80" t="s">
        <v>5</v>
      </c>
      <c r="AK7" s="7">
        <v>1</v>
      </c>
      <c r="AL7" s="20">
        <v>334.6</v>
      </c>
      <c r="AM7" s="76">
        <v>838.8</v>
      </c>
      <c r="AN7" s="108">
        <f>AL7/AM7</f>
        <v>0.3989031950405341</v>
      </c>
      <c r="AO7" s="80" t="s">
        <v>5</v>
      </c>
      <c r="AP7" s="80">
        <v>1</v>
      </c>
      <c r="AQ7" s="121">
        <v>3</v>
      </c>
      <c r="AR7" s="80" t="s">
        <v>36</v>
      </c>
      <c r="AS7" s="7">
        <v>0</v>
      </c>
      <c r="AT7" s="50">
        <v>0</v>
      </c>
      <c r="AU7" s="26">
        <v>0</v>
      </c>
      <c r="AV7" s="26">
        <v>0</v>
      </c>
      <c r="AW7" s="1">
        <v>0</v>
      </c>
      <c r="AX7" s="1">
        <f>SUM(AT7:AW7)</f>
        <v>0</v>
      </c>
      <c r="AY7" s="34">
        <v>0</v>
      </c>
      <c r="AZ7" s="7">
        <v>0</v>
      </c>
      <c r="BA7" s="1">
        <v>0</v>
      </c>
      <c r="BB7" s="1">
        <v>0</v>
      </c>
      <c r="BC7" s="26" t="e">
        <f>BA7/BB7</f>
        <v>#DIV/0!</v>
      </c>
      <c r="BD7" s="80" t="s">
        <v>49</v>
      </c>
      <c r="BE7" s="80">
        <v>1</v>
      </c>
      <c r="BF7" s="17">
        <v>2299</v>
      </c>
      <c r="BG7" s="17">
        <v>2299</v>
      </c>
      <c r="BH7" s="25">
        <f>BG7/BF7</f>
        <v>1</v>
      </c>
      <c r="BI7" s="80">
        <v>1</v>
      </c>
      <c r="BJ7" s="27">
        <v>376.2</v>
      </c>
      <c r="BK7" s="27">
        <v>806.4</v>
      </c>
      <c r="BL7" s="73">
        <f>BJ7/BK7</f>
        <v>0.46651785714285715</v>
      </c>
      <c r="BM7" s="80">
        <v>0</v>
      </c>
      <c r="BN7" s="27">
        <v>557.2</v>
      </c>
      <c r="BO7" s="27"/>
      <c r="BP7" s="73" t="e">
        <f>BN7/BO7</f>
        <v>#DIV/0!</v>
      </c>
      <c r="BQ7" s="150"/>
      <c r="BR7" s="27">
        <v>1381.2</v>
      </c>
      <c r="BS7" s="28">
        <v>620.5</v>
      </c>
      <c r="BT7" s="28">
        <v>1548.8</v>
      </c>
      <c r="BU7" s="28">
        <v>701</v>
      </c>
      <c r="BV7" s="28">
        <f>(BR7/BS7)/(BT7/BU7)</f>
        <v>1.0074823855728188</v>
      </c>
      <c r="BW7" s="154">
        <v>1</v>
      </c>
      <c r="BX7" s="76"/>
      <c r="BY7" s="148">
        <v>598.9</v>
      </c>
      <c r="BZ7" s="28">
        <v>1700.1</v>
      </c>
      <c r="CA7" s="28"/>
      <c r="CB7" s="28">
        <f>BX7/((BY7+BZ7+CA7)/3)</f>
        <v>0</v>
      </c>
      <c r="CC7" s="92">
        <v>0</v>
      </c>
      <c r="CD7" s="1">
        <v>0</v>
      </c>
      <c r="CE7" s="95">
        <v>0</v>
      </c>
      <c r="CF7" s="132">
        <v>94.7</v>
      </c>
      <c r="CG7" s="17">
        <v>2299</v>
      </c>
      <c r="CH7" s="132">
        <v>88.3</v>
      </c>
      <c r="CI7" s="148">
        <v>906.3</v>
      </c>
      <c r="CJ7" s="134">
        <f>(CF7/CG7)/(CH7/CI7)</f>
        <v>0.422787641679848</v>
      </c>
      <c r="CK7" s="137">
        <v>1</v>
      </c>
      <c r="CL7" s="26">
        <v>0</v>
      </c>
      <c r="CM7" s="17">
        <v>557.2</v>
      </c>
      <c r="CN7" s="24">
        <v>0</v>
      </c>
      <c r="CO7" s="27">
        <v>640.9</v>
      </c>
      <c r="CP7" s="28">
        <v>0</v>
      </c>
      <c r="CQ7" s="35">
        <v>1</v>
      </c>
      <c r="CR7" s="98">
        <v>0</v>
      </c>
      <c r="CS7" s="98">
        <v>0</v>
      </c>
      <c r="CT7" s="53">
        <v>1</v>
      </c>
      <c r="CU7" s="53">
        <v>1</v>
      </c>
      <c r="CV7" s="53">
        <v>1</v>
      </c>
      <c r="CW7" s="53">
        <v>1</v>
      </c>
      <c r="CX7" s="82">
        <v>1</v>
      </c>
      <c r="CY7" s="35">
        <v>1</v>
      </c>
      <c r="CZ7" s="92">
        <v>48.2</v>
      </c>
      <c r="DA7" s="92">
        <v>49.7</v>
      </c>
      <c r="DB7" s="153">
        <f>CZ7/DA7</f>
        <v>0.9698189134808853</v>
      </c>
      <c r="DC7" s="35">
        <v>1</v>
      </c>
      <c r="DD7" s="137">
        <v>0</v>
      </c>
      <c r="DE7" s="137">
        <v>0</v>
      </c>
      <c r="DF7" s="142" t="e">
        <f>DD7/DE7</f>
        <v>#DIV/0!</v>
      </c>
      <c r="DG7" s="143">
        <v>1</v>
      </c>
      <c r="DH7" s="50">
        <v>376.2</v>
      </c>
      <c r="DI7" s="50">
        <v>447.7</v>
      </c>
      <c r="DJ7" s="129">
        <f>DH7/DI7</f>
        <v>0.8402948402948403</v>
      </c>
      <c r="DK7" s="50">
        <v>-1</v>
      </c>
      <c r="DL7" s="90"/>
      <c r="DM7" s="50">
        <v>0</v>
      </c>
      <c r="DN7" s="143">
        <v>5152.3</v>
      </c>
      <c r="DO7" s="143">
        <v>5152.3</v>
      </c>
      <c r="DP7" s="143">
        <f>DN7/DO7</f>
        <v>1</v>
      </c>
      <c r="DQ7" s="143">
        <v>1</v>
      </c>
      <c r="DR7" s="91">
        <v>3.9</v>
      </c>
      <c r="DS7" s="50">
        <v>-1</v>
      </c>
      <c r="DT7" s="94">
        <f>H7+O7+T7+Z7+AF7+AK7+AP7+AS7+AZ7+BE7+BI7+BM7+BQ7+BW7+CC7+CE7+CK7+CQ7+CS7+CY7+DC7+DG7+DK7+DM7+DQ7+DS7</f>
        <v>14</v>
      </c>
    </row>
    <row r="8" spans="1:124" ht="32.25" thickBot="1">
      <c r="A8" s="29" t="s">
        <v>10</v>
      </c>
      <c r="B8" s="120">
        <v>292.7</v>
      </c>
      <c r="C8" s="27">
        <v>3294.4</v>
      </c>
      <c r="D8" s="54">
        <v>-306.9</v>
      </c>
      <c r="E8" s="56">
        <v>0</v>
      </c>
      <c r="F8" s="57">
        <f>B8/(C8-D8-E8)</f>
        <v>0.08127620581456696</v>
      </c>
      <c r="G8" s="58" t="s">
        <v>3</v>
      </c>
      <c r="H8" s="7">
        <v>1</v>
      </c>
      <c r="I8" s="54">
        <v>0</v>
      </c>
      <c r="J8" s="59">
        <v>9718.8</v>
      </c>
      <c r="K8" s="59">
        <v>1761.2</v>
      </c>
      <c r="L8" s="59"/>
      <c r="M8" s="18">
        <f>I8/(J8-K8-L8)</f>
        <v>0</v>
      </c>
      <c r="N8" s="58" t="s">
        <v>3</v>
      </c>
      <c r="O8" s="58">
        <v>1</v>
      </c>
      <c r="P8" s="79">
        <v>0</v>
      </c>
      <c r="Q8" s="104">
        <v>0</v>
      </c>
      <c r="R8" s="55" t="e">
        <f>P8/Q8</f>
        <v>#DIV/0!</v>
      </c>
      <c r="S8" s="58" t="s">
        <v>5</v>
      </c>
      <c r="T8" s="7">
        <v>1</v>
      </c>
      <c r="U8" s="55">
        <v>0</v>
      </c>
      <c r="V8" s="56">
        <v>3587</v>
      </c>
      <c r="W8" s="65">
        <v>0.7</v>
      </c>
      <c r="X8" s="60">
        <f>U8/(V8-W8)</f>
        <v>0</v>
      </c>
      <c r="Y8" s="74" t="s">
        <v>4</v>
      </c>
      <c r="Z8" s="58">
        <v>1</v>
      </c>
      <c r="AA8" s="61">
        <v>0</v>
      </c>
      <c r="AB8" s="104">
        <v>292.7</v>
      </c>
      <c r="AC8" s="61">
        <v>0</v>
      </c>
      <c r="AD8" s="60">
        <f>AA8/(AB8+AC8)</f>
        <v>0</v>
      </c>
      <c r="AE8" s="74" t="s">
        <v>5</v>
      </c>
      <c r="AF8" s="58">
        <v>1</v>
      </c>
      <c r="AG8" s="102">
        <v>3612.6</v>
      </c>
      <c r="AH8" s="103">
        <v>0</v>
      </c>
      <c r="AI8" s="60" t="e">
        <f>AG8/AH8</f>
        <v>#DIV/0!</v>
      </c>
      <c r="AJ8" s="74" t="s">
        <v>5</v>
      </c>
      <c r="AK8" s="58">
        <v>1</v>
      </c>
      <c r="AL8" s="102">
        <v>1125</v>
      </c>
      <c r="AM8" s="103">
        <v>2149.1</v>
      </c>
      <c r="AN8" s="110">
        <f>AL8/AM8</f>
        <v>0.5234749429993951</v>
      </c>
      <c r="AO8" s="74" t="s">
        <v>5</v>
      </c>
      <c r="AP8" s="80">
        <v>1</v>
      </c>
      <c r="AQ8" s="123">
        <v>3</v>
      </c>
      <c r="AR8" s="74" t="s">
        <v>36</v>
      </c>
      <c r="AS8" s="58">
        <v>0</v>
      </c>
      <c r="AT8" s="71">
        <v>0</v>
      </c>
      <c r="AU8" s="64">
        <v>0</v>
      </c>
      <c r="AV8" s="64">
        <v>0</v>
      </c>
      <c r="AW8" s="61">
        <v>0</v>
      </c>
      <c r="AX8" s="61">
        <f>SUM(AT8:AW8)</f>
        <v>0</v>
      </c>
      <c r="AY8" s="63">
        <v>0</v>
      </c>
      <c r="AZ8" s="58">
        <v>0</v>
      </c>
      <c r="BA8" s="61">
        <v>0</v>
      </c>
      <c r="BB8" s="61">
        <v>0</v>
      </c>
      <c r="BC8" s="64" t="e">
        <f>BA8/BB8</f>
        <v>#DIV/0!</v>
      </c>
      <c r="BD8" s="74" t="s">
        <v>49</v>
      </c>
      <c r="BE8" s="74">
        <v>1</v>
      </c>
      <c r="BF8" s="56">
        <v>3587</v>
      </c>
      <c r="BG8" s="56">
        <v>3587</v>
      </c>
      <c r="BH8" s="25">
        <f>BG8/BF8</f>
        <v>1</v>
      </c>
      <c r="BI8" s="74">
        <v>1</v>
      </c>
      <c r="BJ8" s="59">
        <v>1923.1</v>
      </c>
      <c r="BK8" s="59">
        <v>6423.8</v>
      </c>
      <c r="BL8" s="72">
        <f>BJ8/BK8</f>
        <v>0.29937108876366014</v>
      </c>
      <c r="BM8" s="80">
        <v>0</v>
      </c>
      <c r="BN8" s="27">
        <v>3601.3</v>
      </c>
      <c r="BO8" s="27"/>
      <c r="BP8" s="72" t="e">
        <f>BN8/BO8</f>
        <v>#DIV/0!</v>
      </c>
      <c r="BQ8" s="152"/>
      <c r="BR8" s="59">
        <v>7957.5</v>
      </c>
      <c r="BS8" s="66">
        <v>0</v>
      </c>
      <c r="BT8" s="66">
        <v>8565.5</v>
      </c>
      <c r="BU8" s="66">
        <v>0</v>
      </c>
      <c r="BV8" s="28">
        <v>0</v>
      </c>
      <c r="BW8" s="155">
        <v>1</v>
      </c>
      <c r="BX8" s="76"/>
      <c r="BY8" s="149">
        <v>1392</v>
      </c>
      <c r="BZ8" s="66">
        <v>2195</v>
      </c>
      <c r="CA8" s="66"/>
      <c r="CB8" s="28">
        <f>BX8/((BY8+BZ8+CA8)/3)</f>
        <v>0</v>
      </c>
      <c r="CC8" s="92">
        <v>0</v>
      </c>
      <c r="CD8" s="61">
        <v>0</v>
      </c>
      <c r="CE8" s="93">
        <v>0</v>
      </c>
      <c r="CF8" s="133">
        <v>67.4</v>
      </c>
      <c r="CG8" s="56">
        <v>3587</v>
      </c>
      <c r="CH8" s="133">
        <v>260.3</v>
      </c>
      <c r="CI8" s="149">
        <v>4548.8</v>
      </c>
      <c r="CJ8" s="138">
        <f>(CF8/CG8)/(CH8/CI8)</f>
        <v>0.32836071608310247</v>
      </c>
      <c r="CK8" s="139">
        <v>1</v>
      </c>
      <c r="CL8" s="64">
        <v>0</v>
      </c>
      <c r="CM8" s="56">
        <v>3601.3</v>
      </c>
      <c r="CN8" s="62">
        <v>0</v>
      </c>
      <c r="CO8" s="27">
        <v>3468.8</v>
      </c>
      <c r="CP8" s="66">
        <v>0</v>
      </c>
      <c r="CQ8" s="67">
        <v>1</v>
      </c>
      <c r="CR8" s="98">
        <v>0</v>
      </c>
      <c r="CS8" s="98">
        <v>0</v>
      </c>
      <c r="CT8" s="35">
        <v>1</v>
      </c>
      <c r="CU8" s="35">
        <v>1</v>
      </c>
      <c r="CV8" s="35">
        <v>1</v>
      </c>
      <c r="CW8" s="35">
        <v>1</v>
      </c>
      <c r="CX8" s="111">
        <v>1</v>
      </c>
      <c r="CY8" s="35">
        <v>1</v>
      </c>
      <c r="CZ8" s="86">
        <v>1939.2</v>
      </c>
      <c r="DA8" s="86">
        <v>2136.3</v>
      </c>
      <c r="DB8" s="153">
        <f>CZ8/DA8</f>
        <v>0.9077376772925151</v>
      </c>
      <c r="DC8" s="67">
        <v>1</v>
      </c>
      <c r="DD8" s="139">
        <v>0</v>
      </c>
      <c r="DE8" s="139">
        <v>0</v>
      </c>
      <c r="DF8" s="142" t="e">
        <f>DD8/DE8</f>
        <v>#DIV/0!</v>
      </c>
      <c r="DG8" s="145">
        <v>1</v>
      </c>
      <c r="DH8" s="71">
        <v>2784.3</v>
      </c>
      <c r="DI8" s="71">
        <v>2863.2</v>
      </c>
      <c r="DJ8" s="129">
        <f>DH8/DI8</f>
        <v>0.9724434199497067</v>
      </c>
      <c r="DK8" s="71">
        <v>1</v>
      </c>
      <c r="DL8" s="85"/>
      <c r="DM8" s="50">
        <v>0</v>
      </c>
      <c r="DN8" s="145">
        <v>10463.9</v>
      </c>
      <c r="DO8" s="145">
        <v>10463.9</v>
      </c>
      <c r="DP8" s="143">
        <f>DN8/DO8</f>
        <v>1</v>
      </c>
      <c r="DQ8" s="143">
        <v>1</v>
      </c>
      <c r="DR8" s="86">
        <v>0</v>
      </c>
      <c r="DS8" s="71">
        <v>0</v>
      </c>
      <c r="DT8" s="94">
        <f>H8+O8+T8+Z8+AF8+AK8+AP8+AS8+AZ8+BE8+BI8+BM8+BQ8+BW8+CC8+CE8+CK8+CQ8+CS8+CY8+DC8+DG8+DK8+DM8+DQ8+DS8</f>
        <v>17</v>
      </c>
    </row>
    <row r="9" spans="17:118" ht="16.5" customHeight="1">
      <c r="Q9" s="5"/>
      <c r="AB9" s="70"/>
      <c r="AG9" s="5"/>
      <c r="AH9" s="5"/>
      <c r="AL9" s="5"/>
      <c r="AM9" s="5"/>
      <c r="AU9" s="70"/>
      <c r="BE9" s="83"/>
      <c r="BF9" s="126"/>
      <c r="BG9" s="127"/>
      <c r="BX9" s="125"/>
      <c r="BY9" s="5"/>
      <c r="BZ9" s="5"/>
      <c r="CA9" s="5"/>
      <c r="CF9" s="128"/>
      <c r="CG9" s="5"/>
      <c r="CH9" s="124"/>
      <c r="CI9" s="5"/>
      <c r="CM9" s="10"/>
      <c r="DN9" s="94"/>
    </row>
    <row r="10" spans="17:91" ht="12.75" hidden="1">
      <c r="Q10" s="5"/>
      <c r="AB10" s="5"/>
      <c r="AG10" s="5"/>
      <c r="AH10" s="5"/>
      <c r="AL10" s="5"/>
      <c r="AM10" s="5"/>
      <c r="BE10" s="83"/>
      <c r="BF10" s="5"/>
      <c r="BG10" s="5"/>
      <c r="BX10" s="5"/>
      <c r="BY10" s="5"/>
      <c r="BZ10" s="5"/>
      <c r="CA10" s="5"/>
      <c r="CF10" s="128"/>
      <c r="CG10" s="5"/>
      <c r="CH10" s="5"/>
      <c r="CI10" s="105"/>
      <c r="CM10" s="10"/>
    </row>
    <row r="11" spans="17:91" ht="12.75" hidden="1">
      <c r="Q11" s="5"/>
      <c r="AB11" s="5"/>
      <c r="AG11" s="5"/>
      <c r="AH11" s="5"/>
      <c r="AL11" s="5"/>
      <c r="AM11" s="5"/>
      <c r="BE11" s="83"/>
      <c r="BF11" s="5"/>
      <c r="BG11" s="5"/>
      <c r="BX11" s="5"/>
      <c r="BY11" s="5"/>
      <c r="BZ11" s="5"/>
      <c r="CA11" s="5"/>
      <c r="CF11" s="128"/>
      <c r="CG11" s="5"/>
      <c r="CH11" s="5"/>
      <c r="CI11" s="105"/>
      <c r="CM11" s="10"/>
    </row>
    <row r="12" spans="17:91" ht="12.75" hidden="1">
      <c r="Q12" s="5"/>
      <c r="AB12" s="5"/>
      <c r="AG12" s="5"/>
      <c r="AH12" s="5"/>
      <c r="AL12" s="5"/>
      <c r="AM12" s="5"/>
      <c r="BE12" s="83"/>
      <c r="BF12" s="5"/>
      <c r="BG12" s="5"/>
      <c r="BX12" s="5"/>
      <c r="BY12" s="5"/>
      <c r="BZ12" s="5"/>
      <c r="CA12" s="5"/>
      <c r="CF12" s="128"/>
      <c r="CG12" s="5"/>
      <c r="CH12" s="5"/>
      <c r="CI12" s="105"/>
      <c r="CM12" s="10"/>
    </row>
    <row r="13" spans="17:91" ht="12.75" hidden="1">
      <c r="Q13" s="5"/>
      <c r="AB13" s="5"/>
      <c r="AG13" s="5"/>
      <c r="AH13" s="5"/>
      <c r="AL13" s="5"/>
      <c r="AM13" s="5"/>
      <c r="BE13" s="83"/>
      <c r="BF13" s="5"/>
      <c r="BG13" s="5"/>
      <c r="BX13" s="5"/>
      <c r="BY13" s="5"/>
      <c r="BZ13" s="5"/>
      <c r="CA13" s="5"/>
      <c r="CF13" s="128"/>
      <c r="CG13" s="5"/>
      <c r="CH13" s="5"/>
      <c r="CI13" s="105"/>
      <c r="CM13" s="10"/>
    </row>
    <row r="14" spans="17:91" ht="12.75" hidden="1">
      <c r="Q14" s="5"/>
      <c r="AB14" s="5"/>
      <c r="AG14" s="5"/>
      <c r="AH14" s="5"/>
      <c r="AL14" s="5"/>
      <c r="AM14" s="5"/>
      <c r="BE14" s="83"/>
      <c r="BF14" s="5"/>
      <c r="BG14" s="5"/>
      <c r="BX14" s="5"/>
      <c r="BY14" s="5"/>
      <c r="BZ14" s="5"/>
      <c r="CA14" s="5"/>
      <c r="CF14" s="128"/>
      <c r="CG14" s="5"/>
      <c r="CH14" s="5"/>
      <c r="CI14" s="105"/>
      <c r="CM14" s="10"/>
    </row>
    <row r="15" spans="17:91" ht="12.75" hidden="1">
      <c r="Q15" s="5"/>
      <c r="AB15" s="5"/>
      <c r="AG15" s="5"/>
      <c r="AH15" s="5"/>
      <c r="AL15" s="5"/>
      <c r="AM15" s="5"/>
      <c r="BE15" s="83"/>
      <c r="BF15" s="5"/>
      <c r="BG15" s="5"/>
      <c r="BX15" s="5"/>
      <c r="BY15" s="5"/>
      <c r="BZ15" s="5"/>
      <c r="CA15" s="5"/>
      <c r="CF15" s="128"/>
      <c r="CG15" s="5"/>
      <c r="CH15" s="5"/>
      <c r="CI15" s="105"/>
      <c r="CM15" s="10"/>
    </row>
    <row r="16" spans="17:91" ht="12.75" hidden="1">
      <c r="Q16" s="5"/>
      <c r="AB16" s="5"/>
      <c r="AG16" s="5"/>
      <c r="AH16" s="5"/>
      <c r="AL16" s="5"/>
      <c r="AM16" s="5"/>
      <c r="BE16" s="83"/>
      <c r="BF16" s="5"/>
      <c r="BG16" s="5"/>
      <c r="BX16" s="5"/>
      <c r="BY16" s="5"/>
      <c r="BZ16" s="5"/>
      <c r="CA16" s="5"/>
      <c r="CF16" s="128"/>
      <c r="CG16" s="5"/>
      <c r="CH16" s="5"/>
      <c r="CI16" s="105"/>
      <c r="CM16" s="10"/>
    </row>
    <row r="17" spans="17:91" ht="12.75" hidden="1">
      <c r="Q17" s="5"/>
      <c r="AB17" s="5"/>
      <c r="AG17" s="5"/>
      <c r="AH17" s="5"/>
      <c r="AL17" s="5"/>
      <c r="AM17" s="5"/>
      <c r="BE17" s="83"/>
      <c r="BF17" s="5"/>
      <c r="BG17" s="5"/>
      <c r="BX17" s="5"/>
      <c r="BY17" s="5"/>
      <c r="BZ17" s="5"/>
      <c r="CA17" s="5"/>
      <c r="CF17" s="128"/>
      <c r="CG17" s="5"/>
      <c r="CH17" s="5"/>
      <c r="CI17" s="105"/>
      <c r="CM17" s="10"/>
    </row>
    <row r="18" spans="17:91" ht="12.75" hidden="1">
      <c r="Q18" s="5"/>
      <c r="AB18" s="5"/>
      <c r="AG18" s="5"/>
      <c r="AH18" s="5"/>
      <c r="AL18" s="5"/>
      <c r="AM18" s="5"/>
      <c r="BE18" s="83"/>
      <c r="BF18" s="5"/>
      <c r="BG18" s="5"/>
      <c r="BX18" s="5"/>
      <c r="BY18" s="5"/>
      <c r="BZ18" s="5"/>
      <c r="CA18" s="5"/>
      <c r="CF18" s="128"/>
      <c r="CG18" s="5"/>
      <c r="CH18" s="5"/>
      <c r="CI18" s="105"/>
      <c r="CM18" s="10"/>
    </row>
    <row r="19" spans="17:91" ht="12.75" hidden="1">
      <c r="Q19" s="5"/>
      <c r="AB19" s="5"/>
      <c r="AG19" s="5"/>
      <c r="AH19" s="5"/>
      <c r="AL19" s="5"/>
      <c r="AM19" s="5"/>
      <c r="BE19" s="83"/>
      <c r="BF19" s="5"/>
      <c r="BG19" s="5"/>
      <c r="BX19" s="5"/>
      <c r="BY19" s="5"/>
      <c r="BZ19" s="5"/>
      <c r="CA19" s="5"/>
      <c r="CF19" s="128"/>
      <c r="CG19" s="5"/>
      <c r="CH19" s="5"/>
      <c r="CI19" s="105"/>
      <c r="CM19" s="10"/>
    </row>
    <row r="20" spans="17:91" ht="12.75" hidden="1">
      <c r="Q20" s="5"/>
      <c r="AB20" s="5"/>
      <c r="AG20" s="5"/>
      <c r="AH20" s="5"/>
      <c r="AL20" s="5"/>
      <c r="AM20" s="5"/>
      <c r="BE20" s="83"/>
      <c r="BF20" s="5"/>
      <c r="BG20" s="5"/>
      <c r="BX20" s="5"/>
      <c r="BY20" s="5"/>
      <c r="BZ20" s="5"/>
      <c r="CA20" s="5"/>
      <c r="CF20" s="128"/>
      <c r="CG20" s="5"/>
      <c r="CH20" s="5"/>
      <c r="CI20" s="105"/>
      <c r="CM20" s="10"/>
    </row>
    <row r="21" spans="17:91" ht="12.75" hidden="1">
      <c r="Q21" s="5"/>
      <c r="AB21" s="5"/>
      <c r="AG21" s="5"/>
      <c r="AH21" s="5"/>
      <c r="AL21" s="5"/>
      <c r="AM21" s="5"/>
      <c r="BE21" s="83"/>
      <c r="BF21" s="5"/>
      <c r="BG21" s="5"/>
      <c r="BX21" s="5"/>
      <c r="BY21" s="5"/>
      <c r="BZ21" s="5"/>
      <c r="CA21" s="5"/>
      <c r="CF21" s="128"/>
      <c r="CG21" s="5"/>
      <c r="CH21" s="5"/>
      <c r="CI21" s="105"/>
      <c r="CM21" s="10"/>
    </row>
    <row r="22" spans="17:91" ht="12.75" hidden="1">
      <c r="Q22" s="5"/>
      <c r="AB22" s="5"/>
      <c r="AG22" s="5"/>
      <c r="AH22" s="5"/>
      <c r="AL22" s="5"/>
      <c r="AM22" s="5"/>
      <c r="BE22" s="83"/>
      <c r="BF22" s="5"/>
      <c r="BG22" s="5"/>
      <c r="BX22" s="5"/>
      <c r="BY22" s="5"/>
      <c r="BZ22" s="5"/>
      <c r="CA22" s="5"/>
      <c r="CF22" s="128"/>
      <c r="CG22" s="5"/>
      <c r="CH22" s="5"/>
      <c r="CI22" s="105"/>
      <c r="CM22" s="10"/>
    </row>
    <row r="23" spans="17:91" ht="12.75" hidden="1">
      <c r="Q23" s="5"/>
      <c r="AB23" s="5"/>
      <c r="AG23" s="5"/>
      <c r="AH23" s="5"/>
      <c r="AL23" s="5"/>
      <c r="AM23" s="5"/>
      <c r="BE23" s="83"/>
      <c r="BF23" s="5"/>
      <c r="BG23" s="5"/>
      <c r="BX23" s="5"/>
      <c r="BY23" s="5"/>
      <c r="BZ23" s="5"/>
      <c r="CA23" s="5"/>
      <c r="CF23" s="128"/>
      <c r="CG23" s="5"/>
      <c r="CH23" s="5"/>
      <c r="CI23" s="105"/>
      <c r="CM23" s="10"/>
    </row>
    <row r="24" spans="17:91" ht="12.75" hidden="1">
      <c r="Q24" s="5"/>
      <c r="AB24" s="5"/>
      <c r="AG24" s="5"/>
      <c r="AH24" s="5"/>
      <c r="AL24" s="5"/>
      <c r="AM24" s="5"/>
      <c r="BE24" s="83"/>
      <c r="BF24" s="5"/>
      <c r="BG24" s="5"/>
      <c r="BX24" s="5"/>
      <c r="BY24" s="5"/>
      <c r="BZ24" s="5"/>
      <c r="CA24" s="5"/>
      <c r="CF24" s="128"/>
      <c r="CG24" s="5"/>
      <c r="CH24" s="5"/>
      <c r="CI24" s="105"/>
      <c r="CM24" s="10"/>
    </row>
    <row r="25" spans="17:91" ht="12.75" hidden="1">
      <c r="Q25" s="5"/>
      <c r="AB25" s="5"/>
      <c r="AG25" s="5"/>
      <c r="AH25" s="5"/>
      <c r="AL25" s="5"/>
      <c r="AM25" s="5"/>
      <c r="BE25" s="83"/>
      <c r="BF25" s="5"/>
      <c r="BG25" s="5"/>
      <c r="BX25" s="5"/>
      <c r="BY25" s="5"/>
      <c r="BZ25" s="5"/>
      <c r="CA25" s="5"/>
      <c r="CF25" s="128"/>
      <c r="CG25" s="5"/>
      <c r="CH25" s="5"/>
      <c r="CI25" s="105"/>
      <c r="CM25" s="10"/>
    </row>
    <row r="26" spans="17:91" ht="12.75" hidden="1">
      <c r="Q26" s="5"/>
      <c r="AB26" s="5"/>
      <c r="AG26" s="5"/>
      <c r="AH26" s="5"/>
      <c r="AL26" s="5"/>
      <c r="AM26" s="5"/>
      <c r="BE26" s="83"/>
      <c r="BF26" s="5"/>
      <c r="BG26" s="5"/>
      <c r="BX26" s="5"/>
      <c r="BY26" s="5"/>
      <c r="BZ26" s="5"/>
      <c r="CA26" s="5"/>
      <c r="CF26" s="128"/>
      <c r="CG26" s="5"/>
      <c r="CH26" s="5"/>
      <c r="CI26" s="105"/>
      <c r="CM26" s="10"/>
    </row>
    <row r="27" spans="17:91" ht="12.75" hidden="1">
      <c r="Q27" s="5"/>
      <c r="AB27" s="5"/>
      <c r="AG27" s="5"/>
      <c r="AH27" s="5"/>
      <c r="AL27" s="5"/>
      <c r="AM27" s="5"/>
      <c r="BE27" s="83"/>
      <c r="BF27" s="5"/>
      <c r="BG27" s="5"/>
      <c r="BX27" s="5"/>
      <c r="BY27" s="5"/>
      <c r="BZ27" s="5"/>
      <c r="CA27" s="5"/>
      <c r="CF27" s="128"/>
      <c r="CG27" s="5"/>
      <c r="CH27" s="5"/>
      <c r="CI27" s="105"/>
      <c r="CM27" s="10"/>
    </row>
    <row r="28" spans="17:91" ht="12.75" hidden="1">
      <c r="Q28" s="5"/>
      <c r="AB28" s="5"/>
      <c r="AG28" s="5"/>
      <c r="AH28" s="5"/>
      <c r="AL28" s="5"/>
      <c r="AM28" s="5"/>
      <c r="BE28" s="83"/>
      <c r="BF28" s="5"/>
      <c r="BG28" s="5"/>
      <c r="BX28" s="5"/>
      <c r="BY28" s="5"/>
      <c r="BZ28" s="5"/>
      <c r="CA28" s="5"/>
      <c r="CF28" s="128"/>
      <c r="CG28" s="5"/>
      <c r="CH28" s="5"/>
      <c r="CI28" s="105"/>
      <c r="CM28" s="10"/>
    </row>
    <row r="29" spans="17:91" ht="12.75" hidden="1">
      <c r="Q29" s="5"/>
      <c r="AB29" s="5"/>
      <c r="AG29" s="5"/>
      <c r="AH29" s="5"/>
      <c r="AL29" s="5"/>
      <c r="AM29" s="5"/>
      <c r="BE29" s="83"/>
      <c r="BF29" s="5"/>
      <c r="BG29" s="5"/>
      <c r="BX29" s="5"/>
      <c r="BY29" s="5"/>
      <c r="BZ29" s="5"/>
      <c r="CA29" s="5"/>
      <c r="CF29" s="128"/>
      <c r="CG29" s="5"/>
      <c r="CH29" s="5"/>
      <c r="CI29" s="105"/>
      <c r="CM29" s="10"/>
    </row>
    <row r="30" spans="17:91" ht="12.75" hidden="1">
      <c r="Q30" s="5"/>
      <c r="AB30" s="5"/>
      <c r="AG30" s="5"/>
      <c r="AH30" s="5"/>
      <c r="AL30" s="5"/>
      <c r="AM30" s="5"/>
      <c r="BE30" s="83"/>
      <c r="BF30" s="5"/>
      <c r="BG30" s="5"/>
      <c r="BX30" s="5"/>
      <c r="BY30" s="5"/>
      <c r="BZ30" s="5"/>
      <c r="CA30" s="5"/>
      <c r="CF30" s="128"/>
      <c r="CG30" s="5"/>
      <c r="CH30" s="5"/>
      <c r="CI30" s="105"/>
      <c r="CM30" s="10"/>
    </row>
    <row r="31" spans="17:91" ht="12.75" hidden="1">
      <c r="Q31" s="5"/>
      <c r="AB31" s="5"/>
      <c r="AG31" s="5"/>
      <c r="AH31" s="5"/>
      <c r="AL31" s="5"/>
      <c r="AM31" s="5"/>
      <c r="BE31" s="83"/>
      <c r="BF31" s="5"/>
      <c r="BG31" s="5"/>
      <c r="BX31" s="5"/>
      <c r="BY31" s="5"/>
      <c r="BZ31" s="5"/>
      <c r="CA31" s="5"/>
      <c r="CF31" s="128"/>
      <c r="CG31" s="5"/>
      <c r="CH31" s="5"/>
      <c r="CI31" s="105"/>
      <c r="CM31" s="10"/>
    </row>
    <row r="32" spans="17:91" ht="12.75" hidden="1">
      <c r="Q32" s="5"/>
      <c r="AB32" s="5"/>
      <c r="AG32" s="5"/>
      <c r="AH32" s="5"/>
      <c r="AL32" s="5"/>
      <c r="AM32" s="5"/>
      <c r="BE32" s="83"/>
      <c r="BF32" s="5"/>
      <c r="BG32" s="5"/>
      <c r="BX32" s="5"/>
      <c r="BY32" s="5"/>
      <c r="BZ32" s="5"/>
      <c r="CA32" s="5"/>
      <c r="CF32" s="128"/>
      <c r="CG32" s="5"/>
      <c r="CH32" s="5"/>
      <c r="CI32" s="105"/>
      <c r="CM32" s="10"/>
    </row>
    <row r="33" spans="17:91" ht="12.75" hidden="1">
      <c r="Q33" s="5"/>
      <c r="AB33" s="5"/>
      <c r="AG33" s="5"/>
      <c r="AH33" s="5"/>
      <c r="AL33" s="5"/>
      <c r="AM33" s="5"/>
      <c r="BE33" s="83"/>
      <c r="BF33" s="5"/>
      <c r="BG33" s="5"/>
      <c r="BX33" s="5"/>
      <c r="BY33" s="5"/>
      <c r="BZ33" s="5"/>
      <c r="CA33" s="5"/>
      <c r="CF33" s="128"/>
      <c r="CG33" s="5"/>
      <c r="CH33" s="5"/>
      <c r="CI33" s="105"/>
      <c r="CM33" s="10"/>
    </row>
    <row r="34" spans="17:91" ht="12.75" hidden="1">
      <c r="Q34" s="5"/>
      <c r="AB34" s="5"/>
      <c r="AG34" s="5"/>
      <c r="AH34" s="5"/>
      <c r="AL34" s="5"/>
      <c r="AM34" s="5"/>
      <c r="BE34" s="83"/>
      <c r="BF34" s="5"/>
      <c r="BG34" s="5"/>
      <c r="BX34" s="5"/>
      <c r="BY34" s="5"/>
      <c r="BZ34" s="5"/>
      <c r="CA34" s="5"/>
      <c r="CF34" s="128"/>
      <c r="CG34" s="5"/>
      <c r="CH34" s="5"/>
      <c r="CI34" s="105"/>
      <c r="CM34" s="10"/>
    </row>
    <row r="35" spans="17:91" ht="12.75" hidden="1">
      <c r="Q35" s="5"/>
      <c r="AB35" s="5"/>
      <c r="AG35" s="5"/>
      <c r="AH35" s="5"/>
      <c r="AL35" s="5"/>
      <c r="AM35" s="5"/>
      <c r="BE35" s="83"/>
      <c r="BF35" s="5"/>
      <c r="BG35" s="5"/>
      <c r="BX35" s="5"/>
      <c r="BY35" s="5"/>
      <c r="BZ35" s="5"/>
      <c r="CA35" s="5"/>
      <c r="CF35" s="128"/>
      <c r="CG35" s="5"/>
      <c r="CH35" s="5"/>
      <c r="CI35" s="105"/>
      <c r="CM35" s="10"/>
    </row>
    <row r="36" spans="17:91" ht="12.75" hidden="1">
      <c r="Q36" s="5"/>
      <c r="AB36" s="5"/>
      <c r="AG36" s="5"/>
      <c r="AH36" s="5"/>
      <c r="AL36" s="5"/>
      <c r="AM36" s="5"/>
      <c r="BE36" s="83"/>
      <c r="BF36" s="5"/>
      <c r="BG36" s="5"/>
      <c r="BX36" s="5"/>
      <c r="BY36" s="5"/>
      <c r="BZ36" s="5"/>
      <c r="CA36" s="5"/>
      <c r="CF36" s="128"/>
      <c r="CG36" s="5"/>
      <c r="CH36" s="5"/>
      <c r="CI36" s="105"/>
      <c r="CM36" s="10"/>
    </row>
    <row r="37" spans="17:91" ht="12.75" hidden="1">
      <c r="Q37" s="5"/>
      <c r="AB37" s="5"/>
      <c r="AG37" s="5"/>
      <c r="AH37" s="5"/>
      <c r="AL37" s="5"/>
      <c r="AM37" s="5"/>
      <c r="BE37" s="83"/>
      <c r="BF37" s="5"/>
      <c r="BG37" s="5"/>
      <c r="BX37" s="5"/>
      <c r="BY37" s="5"/>
      <c r="BZ37" s="5"/>
      <c r="CA37" s="5"/>
      <c r="CF37" s="128"/>
      <c r="CG37" s="5"/>
      <c r="CH37" s="5"/>
      <c r="CI37" s="105"/>
      <c r="CM37" s="10"/>
    </row>
    <row r="38" spans="17:91" ht="12.75" hidden="1">
      <c r="Q38" s="5"/>
      <c r="AB38" s="5"/>
      <c r="AG38" s="5"/>
      <c r="AH38" s="5"/>
      <c r="AL38" s="5"/>
      <c r="AM38" s="5"/>
      <c r="BE38" s="83"/>
      <c r="BF38" s="5"/>
      <c r="BG38" s="5"/>
      <c r="BX38" s="5"/>
      <c r="BY38" s="5"/>
      <c r="BZ38" s="5"/>
      <c r="CA38" s="5"/>
      <c r="CF38" s="128"/>
      <c r="CG38" s="5"/>
      <c r="CH38" s="5"/>
      <c r="CI38" s="105"/>
      <c r="CM38" s="10"/>
    </row>
    <row r="39" spans="17:91" ht="12.75" hidden="1">
      <c r="Q39" s="5"/>
      <c r="AB39" s="5"/>
      <c r="AG39" s="5"/>
      <c r="AH39" s="5"/>
      <c r="AL39" s="5"/>
      <c r="AM39" s="5"/>
      <c r="BE39" s="83"/>
      <c r="BF39" s="5"/>
      <c r="BG39" s="5"/>
      <c r="BX39" s="5"/>
      <c r="BY39" s="5"/>
      <c r="BZ39" s="5"/>
      <c r="CA39" s="5"/>
      <c r="CF39" s="128"/>
      <c r="CG39" s="5"/>
      <c r="CH39" s="5"/>
      <c r="CI39" s="105"/>
      <c r="CM39" s="10"/>
    </row>
    <row r="40" spans="17:91" ht="12.75" hidden="1">
      <c r="Q40" s="5"/>
      <c r="AB40" s="5"/>
      <c r="AG40" s="5"/>
      <c r="AH40" s="5"/>
      <c r="AL40" s="5"/>
      <c r="AM40" s="5"/>
      <c r="BE40" s="83"/>
      <c r="BF40" s="5"/>
      <c r="BG40" s="5"/>
      <c r="BX40" s="5"/>
      <c r="BY40" s="5"/>
      <c r="BZ40" s="5"/>
      <c r="CA40" s="5"/>
      <c r="CF40" s="128"/>
      <c r="CG40" s="5"/>
      <c r="CH40" s="5"/>
      <c r="CI40" s="105"/>
      <c r="CM40" s="10"/>
    </row>
    <row r="41" spans="17:91" ht="12.75" hidden="1">
      <c r="Q41" s="5"/>
      <c r="AB41" s="5"/>
      <c r="AG41" s="5"/>
      <c r="AH41" s="5"/>
      <c r="AL41" s="5"/>
      <c r="AM41" s="5"/>
      <c r="BE41" s="83"/>
      <c r="BF41" s="5"/>
      <c r="BG41" s="5"/>
      <c r="BX41" s="5"/>
      <c r="BY41" s="5"/>
      <c r="BZ41" s="5"/>
      <c r="CA41" s="5"/>
      <c r="CF41" s="128"/>
      <c r="CG41" s="5"/>
      <c r="CH41" s="5"/>
      <c r="CI41" s="105"/>
      <c r="CM41" s="10"/>
    </row>
    <row r="42" spans="17:91" ht="12.75" hidden="1">
      <c r="Q42" s="5"/>
      <c r="AB42" s="5"/>
      <c r="AG42" s="5"/>
      <c r="AH42" s="5"/>
      <c r="AL42" s="5"/>
      <c r="AM42" s="5"/>
      <c r="BE42" s="83"/>
      <c r="BF42" s="5"/>
      <c r="BG42" s="5"/>
      <c r="BX42" s="5"/>
      <c r="BY42" s="5"/>
      <c r="BZ42" s="5"/>
      <c r="CA42" s="5"/>
      <c r="CF42" s="128"/>
      <c r="CG42" s="5"/>
      <c r="CH42" s="5"/>
      <c r="CI42" s="105"/>
      <c r="CM42" s="10"/>
    </row>
    <row r="43" spans="17:91" ht="12.75" hidden="1">
      <c r="Q43" s="5"/>
      <c r="AB43" s="5"/>
      <c r="AG43" s="5"/>
      <c r="AH43" s="5"/>
      <c r="AL43" s="5"/>
      <c r="AM43" s="5"/>
      <c r="BE43" s="83"/>
      <c r="BF43" s="5"/>
      <c r="BG43" s="5"/>
      <c r="BX43" s="5"/>
      <c r="BY43" s="5"/>
      <c r="BZ43" s="5"/>
      <c r="CA43" s="5"/>
      <c r="CF43" s="128"/>
      <c r="CG43" s="5"/>
      <c r="CH43" s="5"/>
      <c r="CI43" s="105"/>
      <c r="CM43" s="10"/>
    </row>
    <row r="44" spans="17:91" ht="12.75" hidden="1">
      <c r="Q44" s="5"/>
      <c r="AB44" s="5"/>
      <c r="AG44" s="5"/>
      <c r="AH44" s="5"/>
      <c r="AL44" s="5"/>
      <c r="AM44" s="5"/>
      <c r="BE44" s="83"/>
      <c r="BF44" s="5"/>
      <c r="BG44" s="5"/>
      <c r="BX44" s="5"/>
      <c r="BY44" s="5"/>
      <c r="BZ44" s="5"/>
      <c r="CA44" s="5"/>
      <c r="CF44" s="128"/>
      <c r="CG44" s="5"/>
      <c r="CH44" s="5"/>
      <c r="CI44" s="105"/>
      <c r="CM44" s="10"/>
    </row>
  </sheetData>
  <sheetProtection/>
  <autoFilter ref="A3:BO8"/>
  <mergeCells count="28">
    <mergeCell ref="DL2:DM2"/>
    <mergeCell ref="DN2:DQ2"/>
    <mergeCell ref="A1:H1"/>
    <mergeCell ref="BR2:BW2"/>
    <mergeCell ref="BJ2:BM2"/>
    <mergeCell ref="BN2:BQ2"/>
    <mergeCell ref="B2:H2"/>
    <mergeCell ref="I2:O2"/>
    <mergeCell ref="P2:T2"/>
    <mergeCell ref="U2:Z2"/>
    <mergeCell ref="DH2:DK2"/>
    <mergeCell ref="AA2:AF2"/>
    <mergeCell ref="AG2:AK2"/>
    <mergeCell ref="CZ2:DC2"/>
    <mergeCell ref="AL2:AP2"/>
    <mergeCell ref="AQ2:AS2"/>
    <mergeCell ref="AT2:AZ2"/>
    <mergeCell ref="BA2:BE2"/>
    <mergeCell ref="A2:A3"/>
    <mergeCell ref="DR2:DS2"/>
    <mergeCell ref="BF2:BI2"/>
    <mergeCell ref="CR2:CS2"/>
    <mergeCell ref="CT2:CY2"/>
    <mergeCell ref="BX2:CC2"/>
    <mergeCell ref="CD2:CE2"/>
    <mergeCell ref="CF2:CK2"/>
    <mergeCell ref="CL2:CQ2"/>
    <mergeCell ref="DD2:DG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2017-04-25T05:51:25Z</cp:lastPrinted>
  <dcterms:created xsi:type="dcterms:W3CDTF">2009-01-27T10:52:16Z</dcterms:created>
  <dcterms:modified xsi:type="dcterms:W3CDTF">2017-08-31T05:59:43Z</dcterms:modified>
  <cp:category/>
  <cp:version/>
  <cp:contentType/>
  <cp:contentStatus/>
</cp:coreProperties>
</file>