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<sst xmlns="http://schemas.openxmlformats.org/spreadsheetml/2006/main" count="94" uniqueCount="45">
  <si>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</si>
  <si>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</si>
  <si>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</si>
  <si>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</si>
  <si>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</si>
  <si>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</si>
  <si>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</si>
  <si>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</si>
  <si>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</si>
  <si>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</si>
  <si>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</si>
  <si>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</si>
  <si>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</si>
  <si>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</si>
  <si>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</si>
  <si>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</si>
  <si>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</si>
  <si>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</si>
  <si>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</si>
  <si>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</si>
  <si>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</si>
  <si>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</si>
  <si>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</si>
  <si>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</si>
  <si>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</si>
  <si>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</si>
  <si>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</si>
  <si>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</si>
  <si>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</si>
  <si>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</si>
  <si>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</si>
  <si>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</si>
  <si>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</si>
  <si>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</si>
  <si>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</si>
  <si>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</si>
  <si>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</si>
  <si>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</si>
  <si>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</si>
  <si>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</si>
  <si>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</si>
  <si>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</si>
  <si>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</si>
  <si>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</si>
  <si>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 2016  год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</si>
</sst>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2" fontId="0" fillId="37" borderId="10" xfId="0" applyNumberForma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 vertical="top" wrapText="1"/>
    </xf>
    <xf numFmtId="4" fontId="0" fillId="37" borderId="10" xfId="0" applyNumberForma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4" sqref="AH4:AH8"/>
    </sheetView>
  </sheetViews>
  <sheetFormatPr defaultColWidth="9.00390625" defaultRowHeight="12.75"/>
  <cols>
    <col min="1" max="1" width="25.375" style="0" customWidth="1"/>
    <col min="2" max="2" width="12.75390625" style="0" bestFit="1" customWidth="1"/>
    <col min="3" max="3" width="12.625" style="0" customWidth="1"/>
    <col min="4" max="4" width="9.25390625" style="8" bestFit="1" customWidth="1"/>
    <col min="5" max="5" width="10.125" style="6" customWidth="1"/>
    <col min="6" max="6" width="14.625" style="4" bestFit="1" customWidth="1"/>
    <col min="7" max="7" width="11.375" style="0" customWidth="1"/>
    <col min="8" max="8" width="11.75390625" style="0" bestFit="1" customWidth="1"/>
    <col min="9" max="9" width="13.75390625" style="0" customWidth="1"/>
    <col min="10" max="10" width="10.125" style="8" customWidth="1"/>
    <col min="11" max="11" width="9.125" style="6" customWidth="1"/>
    <col min="12" max="20" width="10.625" style="0" customWidth="1"/>
    <col min="21" max="21" width="15.00390625" style="0" customWidth="1"/>
    <col min="22" max="22" width="13.75390625" style="0" customWidth="1"/>
    <col min="23" max="23" width="9.25390625" style="13" bestFit="1" customWidth="1"/>
    <col min="24" max="24" width="10.875" style="6" customWidth="1"/>
    <col min="25" max="27" width="12.00390625" style="0" customWidth="1"/>
    <col min="29" max="29" width="11.125" style="0" customWidth="1"/>
    <col min="30" max="30" width="11.75390625" style="0" customWidth="1"/>
    <col min="32" max="34" width="9.125" style="6" customWidth="1"/>
    <col min="35" max="35" width="9.625" style="6" bestFit="1" customWidth="1"/>
    <col min="36" max="36" width="9.125" style="6" customWidth="1"/>
    <col min="37" max="37" width="14.25390625" style="0" customWidth="1"/>
    <col min="38" max="38" width="12.375" style="0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4" t="s">
        <v>15</v>
      </c>
      <c r="C2" s="44"/>
      <c r="D2" s="44"/>
      <c r="E2" s="44"/>
      <c r="F2" s="42" t="s">
        <v>21</v>
      </c>
      <c r="G2" s="42"/>
      <c r="H2" s="42"/>
      <c r="I2" s="42"/>
      <c r="J2" s="42"/>
      <c r="K2" s="42"/>
      <c r="L2" s="44" t="s">
        <v>37</v>
      </c>
      <c r="M2" s="44"/>
      <c r="N2" s="44"/>
      <c r="O2" s="44"/>
      <c r="P2" s="44"/>
      <c r="Q2" s="44" t="s">
        <v>27</v>
      </c>
      <c r="R2" s="44"/>
      <c r="S2" s="44"/>
      <c r="T2" s="44"/>
      <c r="U2" s="44" t="s">
        <v>26</v>
      </c>
      <c r="V2" s="44"/>
      <c r="W2" s="44"/>
      <c r="X2" s="44"/>
      <c r="Y2" s="42" t="s">
        <v>31</v>
      </c>
      <c r="Z2" s="42"/>
      <c r="AA2" s="42"/>
      <c r="AB2" s="42"/>
      <c r="AC2" s="42" t="s">
        <v>34</v>
      </c>
      <c r="AD2" s="42"/>
      <c r="AE2" s="42"/>
      <c r="AF2" s="42"/>
      <c r="AG2" s="42" t="s">
        <v>38</v>
      </c>
      <c r="AH2" s="42"/>
      <c r="AI2" s="42"/>
      <c r="AJ2" s="42"/>
      <c r="AK2" s="43" t="s">
        <v>35</v>
      </c>
      <c r="AL2" s="43"/>
      <c r="AM2" s="43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45" t="s">
        <v>29</v>
      </c>
      <c r="Z3" s="45" t="s">
        <v>30</v>
      </c>
      <c r="AA3" s="47" t="s">
        <v>2</v>
      </c>
      <c r="AB3" s="45" t="s">
        <v>1</v>
      </c>
      <c r="AC3" s="45" t="s">
        <v>32</v>
      </c>
      <c r="AD3" s="45" t="s">
        <v>33</v>
      </c>
      <c r="AE3" s="45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988.9</v>
      </c>
      <c r="D4" s="15">
        <v>0</v>
      </c>
      <c r="E4" s="5" t="s">
        <v>4</v>
      </c>
      <c r="F4" s="32">
        <v>0</v>
      </c>
      <c r="G4" s="33"/>
      <c r="H4" s="32">
        <v>0</v>
      </c>
      <c r="I4" s="14">
        <v>988.9</v>
      </c>
      <c r="J4" s="16">
        <f>(F4-G4-H4)/I4</f>
        <v>0</v>
      </c>
      <c r="K4" s="26" t="s">
        <v>5</v>
      </c>
      <c r="L4" s="38">
        <v>1757.1</v>
      </c>
      <c r="M4" s="41">
        <v>0</v>
      </c>
      <c r="N4" s="18">
        <v>1064.5</v>
      </c>
      <c r="O4" s="16">
        <f>(L4-M4)/N4</f>
        <v>1.6506341005166745</v>
      </c>
      <c r="P4" s="26" t="s">
        <v>7</v>
      </c>
      <c r="Q4" s="3">
        <v>0</v>
      </c>
      <c r="R4" s="3">
        <v>1706.7</v>
      </c>
      <c r="S4" s="7">
        <f>Q4/R4</f>
        <v>0</v>
      </c>
      <c r="T4" s="5" t="s">
        <v>5</v>
      </c>
      <c r="U4" s="18">
        <v>1064.5</v>
      </c>
      <c r="V4" s="14">
        <v>960.7</v>
      </c>
      <c r="W4" s="17">
        <f>U4/V4</f>
        <v>1.1080462163006142</v>
      </c>
      <c r="X4" s="5" t="s">
        <v>8</v>
      </c>
      <c r="Y4" s="46">
        <v>24.5</v>
      </c>
      <c r="Z4" s="48">
        <v>797.8</v>
      </c>
      <c r="AA4" s="46">
        <f>(Y4*12)/Z4</f>
        <v>0.3685134118826774</v>
      </c>
      <c r="AB4" s="49" t="s">
        <v>7</v>
      </c>
      <c r="AC4" s="41">
        <v>26.2</v>
      </c>
      <c r="AD4" s="48">
        <v>247.4</v>
      </c>
      <c r="AE4" s="46">
        <f>(AC4*12)/AD4</f>
        <v>1.2708164915117217</v>
      </c>
      <c r="AF4" s="5" t="s">
        <v>7</v>
      </c>
      <c r="AG4" s="41">
        <v>0</v>
      </c>
      <c r="AH4" s="48">
        <v>283.7</v>
      </c>
      <c r="AI4" s="28">
        <f>(AG4*12)/AH4</f>
        <v>0</v>
      </c>
      <c r="AJ4" s="5" t="s">
        <v>7</v>
      </c>
      <c r="AK4" s="18">
        <v>1064.5</v>
      </c>
      <c r="AL4" s="18">
        <v>1039.6</v>
      </c>
      <c r="AM4" s="29">
        <f>AK4/AL4</f>
        <v>1.0239515198153137</v>
      </c>
    </row>
    <row r="5" spans="1:39" ht="32.25" thickBot="1">
      <c r="A5" s="21" t="s">
        <v>11</v>
      </c>
      <c r="B5" s="31">
        <v>0</v>
      </c>
      <c r="C5" s="19">
        <v>1672.3</v>
      </c>
      <c r="D5" s="15">
        <v>0</v>
      </c>
      <c r="E5" s="5" t="s">
        <v>4</v>
      </c>
      <c r="F5" s="32">
        <v>0</v>
      </c>
      <c r="G5" s="33"/>
      <c r="H5" s="32">
        <v>0</v>
      </c>
      <c r="I5" s="19">
        <v>1672.3</v>
      </c>
      <c r="J5" s="16">
        <f>(F5-G5-H5)/I5</f>
        <v>0</v>
      </c>
      <c r="K5" s="26" t="s">
        <v>5</v>
      </c>
      <c r="L5" s="38">
        <v>2472.3</v>
      </c>
      <c r="M5" s="41">
        <v>0</v>
      </c>
      <c r="N5" s="18">
        <v>1582.9</v>
      </c>
      <c r="O5" s="16">
        <f>(L5-M5)/N5</f>
        <v>1.5618800934992736</v>
      </c>
      <c r="P5" s="26" t="s">
        <v>7</v>
      </c>
      <c r="Q5" s="3">
        <v>0</v>
      </c>
      <c r="R5" s="3">
        <v>2415.5</v>
      </c>
      <c r="S5" s="7">
        <f>Q5/R5</f>
        <v>0</v>
      </c>
      <c r="T5" s="5" t="s">
        <v>5</v>
      </c>
      <c r="U5" s="18">
        <v>1582.9</v>
      </c>
      <c r="V5" s="19">
        <v>1389.8</v>
      </c>
      <c r="W5" s="17">
        <f>U5/V5</f>
        <v>1.138940854799252</v>
      </c>
      <c r="X5" s="5" t="s">
        <v>8</v>
      </c>
      <c r="Y5" s="46">
        <v>0</v>
      </c>
      <c r="Z5" s="48">
        <v>1058.9</v>
      </c>
      <c r="AA5" s="46">
        <f>(Y5*12)/Z5</f>
        <v>0</v>
      </c>
      <c r="AB5" s="49" t="s">
        <v>7</v>
      </c>
      <c r="AC5" s="41">
        <v>0</v>
      </c>
      <c r="AD5" s="48">
        <v>313</v>
      </c>
      <c r="AE5" s="46">
        <f>(AC5*12)/AD5</f>
        <v>0</v>
      </c>
      <c r="AF5" s="5" t="s">
        <v>7</v>
      </c>
      <c r="AG5" s="41">
        <v>0</v>
      </c>
      <c r="AH5" s="48">
        <v>98.9</v>
      </c>
      <c r="AI5" s="28">
        <f>(AG5*12)/AH5</f>
        <v>0</v>
      </c>
      <c r="AJ5" s="5" t="s">
        <v>7</v>
      </c>
      <c r="AK5" s="18">
        <v>1582.9</v>
      </c>
      <c r="AL5" s="18">
        <v>1203.3</v>
      </c>
      <c r="AM5" s="29">
        <f>AK5/AL5</f>
        <v>1.3154658023767973</v>
      </c>
    </row>
    <row r="6" spans="1:39" ht="32.25" thickBot="1">
      <c r="A6" s="21" t="s">
        <v>12</v>
      </c>
      <c r="B6" s="31">
        <v>0</v>
      </c>
      <c r="C6" s="19">
        <v>2565.2</v>
      </c>
      <c r="D6" s="15">
        <v>0</v>
      </c>
      <c r="E6" s="5" t="s">
        <v>4</v>
      </c>
      <c r="F6" s="32">
        <v>0</v>
      </c>
      <c r="G6" s="33"/>
      <c r="H6" s="32">
        <v>0</v>
      </c>
      <c r="I6" s="19">
        <v>2565.2</v>
      </c>
      <c r="J6" s="16">
        <f>(F6-G6-H6)/I6</f>
        <v>0</v>
      </c>
      <c r="K6" s="26" t="s">
        <v>5</v>
      </c>
      <c r="L6" s="39">
        <v>2997.1</v>
      </c>
      <c r="M6" s="41">
        <v>0</v>
      </c>
      <c r="N6" s="18">
        <v>2446</v>
      </c>
      <c r="O6" s="16">
        <f>(L6-M6)/N6</f>
        <v>1.2253066230580538</v>
      </c>
      <c r="P6" s="26" t="s">
        <v>7</v>
      </c>
      <c r="Q6" s="3">
        <v>0</v>
      </c>
      <c r="R6" s="3">
        <v>2855</v>
      </c>
      <c r="S6" s="7">
        <f>Q6/R6</f>
        <v>0</v>
      </c>
      <c r="T6" s="5" t="s">
        <v>5</v>
      </c>
      <c r="U6" s="18">
        <v>2446</v>
      </c>
      <c r="V6" s="19">
        <v>1720.1</v>
      </c>
      <c r="W6" s="17">
        <f>U6/V6</f>
        <v>1.4220103482355677</v>
      </c>
      <c r="X6" s="5" t="s">
        <v>8</v>
      </c>
      <c r="Y6" s="46">
        <v>0</v>
      </c>
      <c r="Z6" s="48">
        <v>1063</v>
      </c>
      <c r="AA6" s="46">
        <f>(Y6*12)/Z6</f>
        <v>0</v>
      </c>
      <c r="AB6" s="49" t="s">
        <v>7</v>
      </c>
      <c r="AC6" s="41">
        <v>23.1</v>
      </c>
      <c r="AD6" s="48">
        <v>312.4</v>
      </c>
      <c r="AE6" s="46">
        <f>(AC6*12)/AD6</f>
        <v>0.8873239436619721</v>
      </c>
      <c r="AF6" s="5" t="s">
        <v>7</v>
      </c>
      <c r="AG6" s="41">
        <v>0</v>
      </c>
      <c r="AH6" s="48">
        <v>794.9</v>
      </c>
      <c r="AI6" s="28">
        <f>(AG6*12)/AH6</f>
        <v>0</v>
      </c>
      <c r="AJ6" s="5" t="s">
        <v>7</v>
      </c>
      <c r="AK6" s="18">
        <v>2446</v>
      </c>
      <c r="AL6" s="18">
        <v>1992.3</v>
      </c>
      <c r="AM6" s="29">
        <f>AK6/AL6</f>
        <v>1.227726747979722</v>
      </c>
    </row>
    <row r="7" spans="1:39" ht="32.25" thickBot="1">
      <c r="A7" s="21" t="s">
        <v>13</v>
      </c>
      <c r="B7" s="31">
        <v>0</v>
      </c>
      <c r="C7" s="19">
        <v>1548.79</v>
      </c>
      <c r="D7" s="15">
        <v>0</v>
      </c>
      <c r="E7" s="5" t="s">
        <v>4</v>
      </c>
      <c r="F7" s="32">
        <v>279.2</v>
      </c>
      <c r="G7" s="33"/>
      <c r="H7" s="32">
        <v>0</v>
      </c>
      <c r="I7" s="19">
        <v>1548.9</v>
      </c>
      <c r="J7" s="16">
        <f>(F7-G7-H7)/I7</f>
        <v>0.18025695654980953</v>
      </c>
      <c r="K7" s="26" t="s">
        <v>5</v>
      </c>
      <c r="L7" s="38">
        <v>3506.3</v>
      </c>
      <c r="M7" s="41">
        <v>37.4</v>
      </c>
      <c r="N7" s="18">
        <v>1473.4</v>
      </c>
      <c r="O7" s="16">
        <f>(L7-M7)/N7</f>
        <v>2.354350481878648</v>
      </c>
      <c r="P7" s="26" t="s">
        <v>7</v>
      </c>
      <c r="Q7" s="3">
        <v>0</v>
      </c>
      <c r="R7" s="3">
        <v>3449.5</v>
      </c>
      <c r="S7" s="7">
        <f>Q7/R7</f>
        <v>0</v>
      </c>
      <c r="T7" s="5" t="s">
        <v>5</v>
      </c>
      <c r="U7" s="18">
        <v>1473.4</v>
      </c>
      <c r="V7" s="19">
        <v>1306.5</v>
      </c>
      <c r="W7" s="17">
        <f>U7/V7</f>
        <v>1.1277458859548413</v>
      </c>
      <c r="X7" s="5" t="s">
        <v>8</v>
      </c>
      <c r="Y7" s="46">
        <v>0</v>
      </c>
      <c r="Z7" s="48">
        <v>1110.1</v>
      </c>
      <c r="AA7" s="46">
        <f>(Y7*12)/Z7</f>
        <v>0</v>
      </c>
      <c r="AB7" s="49" t="s">
        <v>7</v>
      </c>
      <c r="AC7" s="41">
        <v>3.2</v>
      </c>
      <c r="AD7" s="48">
        <v>359.3</v>
      </c>
      <c r="AE7" s="46">
        <f>(AC7*12)/AD7</f>
        <v>0.10687447815196216</v>
      </c>
      <c r="AF7" s="5" t="s">
        <v>7</v>
      </c>
      <c r="AG7" s="41">
        <v>21.3</v>
      </c>
      <c r="AH7" s="48">
        <v>249.4</v>
      </c>
      <c r="AI7" s="28">
        <f>(AG7*12)/AH7</f>
        <v>1.02485966319166</v>
      </c>
      <c r="AJ7" s="5" t="s">
        <v>7</v>
      </c>
      <c r="AK7" s="18">
        <v>1473.4</v>
      </c>
      <c r="AL7" s="18">
        <v>1243.2</v>
      </c>
      <c r="AM7" s="29">
        <f>AK7/AL7</f>
        <v>1.1851673101673101</v>
      </c>
    </row>
    <row r="8" spans="1:39" ht="32.25" thickBot="1">
      <c r="A8" s="21" t="s">
        <v>14</v>
      </c>
      <c r="B8" s="31">
        <v>0</v>
      </c>
      <c r="C8" s="19">
        <v>8565.465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8565.465</v>
      </c>
      <c r="J8" s="16">
        <f>(F8-G8-H8)/I8</f>
        <v>0</v>
      </c>
      <c r="K8" s="26" t="s">
        <v>5</v>
      </c>
      <c r="L8" s="40">
        <v>18348.8</v>
      </c>
      <c r="M8" s="41">
        <v>7936.7</v>
      </c>
      <c r="N8" s="18">
        <v>8834.4</v>
      </c>
      <c r="O8" s="16">
        <f>(L8-M8)/N8</f>
        <v>1.1785859820700895</v>
      </c>
      <c r="P8" s="26" t="s">
        <v>7</v>
      </c>
      <c r="Q8" s="3">
        <v>0</v>
      </c>
      <c r="R8" s="3">
        <v>18347.1</v>
      </c>
      <c r="S8" s="7">
        <f>Q8/R8</f>
        <v>0</v>
      </c>
      <c r="T8" s="5" t="s">
        <v>5</v>
      </c>
      <c r="U8" s="18">
        <v>8834.4</v>
      </c>
      <c r="V8" s="19">
        <v>8617.4</v>
      </c>
      <c r="W8" s="17">
        <f>U8/V8</f>
        <v>1.0251816093021098</v>
      </c>
      <c r="X8" s="5" t="s">
        <v>8</v>
      </c>
      <c r="Y8" s="46">
        <v>0</v>
      </c>
      <c r="Z8" s="48">
        <v>2733.7</v>
      </c>
      <c r="AA8" s="46">
        <f>(Y8*12)/Z8</f>
        <v>0</v>
      </c>
      <c r="AB8" s="49" t="s">
        <v>7</v>
      </c>
      <c r="AC8" s="41">
        <v>0</v>
      </c>
      <c r="AD8" s="48">
        <v>816.5</v>
      </c>
      <c r="AE8" s="46">
        <f>(AC8*12)/AD8</f>
        <v>0</v>
      </c>
      <c r="AF8" s="5" t="s">
        <v>7</v>
      </c>
      <c r="AG8" s="41">
        <v>11.3</v>
      </c>
      <c r="AH8" s="48">
        <v>711.1</v>
      </c>
      <c r="AI8" s="28">
        <f>(AG8*12)/AH8</f>
        <v>0.19069047953874282</v>
      </c>
      <c r="AJ8" s="5" t="s">
        <v>7</v>
      </c>
      <c r="AK8" s="18">
        <v>8834.4</v>
      </c>
      <c r="AL8" s="18">
        <v>8719.5</v>
      </c>
      <c r="AM8" s="29">
        <f>AK8/AL8</f>
        <v>1.0131773610872183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2017-02-02T13:30:34Z</cp:lastPrinted>
  <dcterms:created xsi:type="dcterms:W3CDTF">2009-01-27T10:52:16Z</dcterms:created>
  <dcterms:modified xsi:type="dcterms:W3CDTF">2017-02-03T06:48:47Z</dcterms:modified>
  <cp:category/>
  <cp:version/>
  <cp:contentType/>
  <cp:contentStatus/>
</cp:coreProperties>
</file>