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<sst xmlns="http://schemas.openxmlformats.org/spreadsheetml/2006/main" count="94" uniqueCount="45">
  <si>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</si>
  <si>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</si>
  <si>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</si>
  <si>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</si>
  <si>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</si>
  <si>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</si>
  <si>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</si>
  <si>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</si>
  <si>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</si>
  <si>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</si>
  <si>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</si>
  <si>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</si>
  <si>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</si>
  <si>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</si>
  <si>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</si>
  <si>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</si>
  <si>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</si>
  <si>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</si>
  <si>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</si>
  <si>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</si>
  <si>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</si>
  <si>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</si>
  <si>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</si>
  <si>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</si>
  <si>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</si>
  <si>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</si>
  <si>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</si>
  <si>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</si>
  <si>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</si>
  <si>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</si>
  <si>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</si>
  <si>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</si>
  <si>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</si>
  <si>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</si>
  <si>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</si>
  <si>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</si>
  <si>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</si>
  <si>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</si>
  <si>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</si>
  <si>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</si>
  <si>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</si>
  <si>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</si>
  <si>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</si>
  <si>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</si>
  <si>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 1 полугодие  2016 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</si>
</sst>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37" borderId="10" xfId="0" applyNumberFormat="1" applyFill="1" applyBorder="1" applyAlignment="1">
      <alignment horizontal="center"/>
    </xf>
    <xf numFmtId="177" fontId="0" fillId="37" borderId="10" xfId="0" applyNumberFormat="1" applyFill="1" applyBorder="1" applyAlignment="1">
      <alignment horizontal="center"/>
    </xf>
    <xf numFmtId="177" fontId="0" fillId="37" borderId="11" xfId="0" applyNumberFormat="1" applyFill="1" applyBorder="1" applyAlignment="1">
      <alignment horizontal="center"/>
    </xf>
    <xf numFmtId="177" fontId="0" fillId="37" borderId="15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="150" zoomScaleNormal="1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" sqref="AL1"/>
    </sheetView>
  </sheetViews>
  <sheetFormatPr defaultColWidth="9.00390625" defaultRowHeight="12.75"/>
  <cols>
    <col min="1" max="1" width="25.375" style="0" customWidth="1"/>
    <col min="2" max="2" width="12.75390625" style="0" hidden="1" customWidth="1"/>
    <col min="3" max="3" width="12.625" style="0" hidden="1" customWidth="1"/>
    <col min="4" max="4" width="9.25390625" style="8" bestFit="1" customWidth="1"/>
    <col min="5" max="5" width="10.00390625" style="6" customWidth="1"/>
    <col min="6" max="6" width="14.625" style="4" hidden="1" customWidth="1"/>
    <col min="7" max="7" width="11.375" style="0" hidden="1" customWidth="1"/>
    <col min="8" max="8" width="11.75390625" style="0" hidden="1" customWidth="1"/>
    <col min="9" max="9" width="13.75390625" style="0" hidden="1" customWidth="1"/>
    <col min="10" max="10" width="10.125" style="8" customWidth="1"/>
    <col min="11" max="11" width="9.125" style="6" customWidth="1"/>
    <col min="12" max="12" width="0.12890625" style="0" customWidth="1"/>
    <col min="13" max="14" width="10.625" style="0" hidden="1" customWidth="1"/>
    <col min="15" max="15" width="10.625" style="0" customWidth="1"/>
    <col min="16" max="16" width="9.875" style="0" customWidth="1"/>
    <col min="17" max="17" width="0.74609375" style="0" hidden="1" customWidth="1"/>
    <col min="18" max="18" width="10.625" style="0" hidden="1" customWidth="1"/>
    <col min="19" max="20" width="10.625" style="0" customWidth="1"/>
    <col min="21" max="21" width="0.12890625" style="0" customWidth="1"/>
    <col min="22" max="22" width="13.75390625" style="0" hidden="1" customWidth="1"/>
    <col min="23" max="23" width="9.25390625" style="13" bestFit="1" customWidth="1"/>
    <col min="24" max="24" width="10.875" style="6" customWidth="1"/>
    <col min="25" max="27" width="12.00390625" style="0" hidden="1" customWidth="1"/>
    <col min="29" max="29" width="0.2421875" style="0" customWidth="1"/>
    <col min="30" max="30" width="11.75390625" style="0" hidden="1" customWidth="1"/>
    <col min="31" max="31" width="9.125" style="0" hidden="1" customWidth="1"/>
    <col min="32" max="32" width="9.125" style="6" customWidth="1"/>
    <col min="33" max="33" width="0.2421875" style="6" customWidth="1"/>
    <col min="34" max="34" width="9.125" style="6" hidden="1" customWidth="1"/>
    <col min="35" max="35" width="9.625" style="6" hidden="1" customWidth="1"/>
    <col min="36" max="36" width="8.875" style="6" customWidth="1"/>
    <col min="37" max="37" width="14.25390625" style="0" hidden="1" customWidth="1"/>
    <col min="38" max="38" width="12.375" style="0" hidden="1" customWidth="1"/>
    <col min="39" max="39" width="13.125" style="0" customWidth="1"/>
  </cols>
  <sheetData>
    <row r="1" spans="1:43" s="10" customFormat="1" ht="12.75">
      <c r="A1" s="34" t="s">
        <v>44</v>
      </c>
      <c r="B1" s="34"/>
      <c r="C1" s="34"/>
      <c r="D1" s="35"/>
      <c r="E1" s="36"/>
      <c r="F1" s="37"/>
      <c r="G1" s="34"/>
      <c r="H1" s="34"/>
      <c r="I1" s="34"/>
      <c r="J1" s="35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2"/>
      <c r="X1" s="36"/>
      <c r="Y1" s="34"/>
      <c r="Z1" s="34"/>
      <c r="AA1" s="34"/>
      <c r="AB1" s="34"/>
      <c r="AC1" s="34"/>
      <c r="AD1" s="34"/>
      <c r="AE1" s="34"/>
      <c r="AF1" s="36"/>
      <c r="AG1" s="36"/>
      <c r="AH1" s="36"/>
      <c r="AI1" s="36"/>
      <c r="AJ1" s="36"/>
      <c r="AK1" s="34"/>
      <c r="AL1" s="34"/>
      <c r="AM1" s="34"/>
      <c r="AN1" s="34"/>
      <c r="AO1" s="34"/>
      <c r="AP1" s="34"/>
      <c r="AQ1" s="34"/>
    </row>
    <row r="2" spans="1:39" s="2" customFormat="1" ht="74.25" customHeight="1">
      <c r="A2" s="9" t="s">
        <v>0</v>
      </c>
      <c r="B2" s="45" t="s">
        <v>15</v>
      </c>
      <c r="C2" s="45"/>
      <c r="D2" s="45"/>
      <c r="E2" s="45"/>
      <c r="F2" s="43" t="s">
        <v>21</v>
      </c>
      <c r="G2" s="43"/>
      <c r="H2" s="43"/>
      <c r="I2" s="43"/>
      <c r="J2" s="43"/>
      <c r="K2" s="43"/>
      <c r="L2" s="45" t="s">
        <v>37</v>
      </c>
      <c r="M2" s="45"/>
      <c r="N2" s="45"/>
      <c r="O2" s="45"/>
      <c r="P2" s="45"/>
      <c r="Q2" s="45" t="s">
        <v>27</v>
      </c>
      <c r="R2" s="45"/>
      <c r="S2" s="45"/>
      <c r="T2" s="45"/>
      <c r="U2" s="45" t="s">
        <v>26</v>
      </c>
      <c r="V2" s="45"/>
      <c r="W2" s="45"/>
      <c r="X2" s="45"/>
      <c r="Y2" s="43" t="s">
        <v>31</v>
      </c>
      <c r="Z2" s="43"/>
      <c r="AA2" s="43"/>
      <c r="AB2" s="43"/>
      <c r="AC2" s="43" t="s">
        <v>34</v>
      </c>
      <c r="AD2" s="43"/>
      <c r="AE2" s="43"/>
      <c r="AF2" s="43"/>
      <c r="AG2" s="43" t="s">
        <v>38</v>
      </c>
      <c r="AH2" s="43"/>
      <c r="AI2" s="43"/>
      <c r="AJ2" s="43"/>
      <c r="AK2" s="44" t="s">
        <v>35</v>
      </c>
      <c r="AL2" s="44"/>
      <c r="AM2" s="44"/>
    </row>
    <row r="3" spans="1:39" s="1" customFormat="1" ht="110.25" customHeight="1" thickBot="1">
      <c r="A3"/>
      <c r="B3" s="11" t="s">
        <v>17</v>
      </c>
      <c r="C3" s="23" t="s">
        <v>16</v>
      </c>
      <c r="D3" s="22" t="s">
        <v>2</v>
      </c>
      <c r="E3" s="23" t="s">
        <v>1</v>
      </c>
      <c r="F3" s="24" t="s">
        <v>18</v>
      </c>
      <c r="G3" s="11" t="s">
        <v>6</v>
      </c>
      <c r="H3" s="11" t="s">
        <v>19</v>
      </c>
      <c r="I3" s="11" t="s">
        <v>20</v>
      </c>
      <c r="J3" s="22" t="s">
        <v>2</v>
      </c>
      <c r="K3" s="11" t="s">
        <v>1</v>
      </c>
      <c r="L3" s="23" t="s">
        <v>23</v>
      </c>
      <c r="M3" s="23" t="s">
        <v>22</v>
      </c>
      <c r="N3" s="23" t="s">
        <v>24</v>
      </c>
      <c r="O3" s="22" t="s">
        <v>2</v>
      </c>
      <c r="P3" s="23" t="s">
        <v>9</v>
      </c>
      <c r="Q3" s="11" t="s">
        <v>25</v>
      </c>
      <c r="R3" s="11" t="s">
        <v>41</v>
      </c>
      <c r="S3" s="22" t="s">
        <v>2</v>
      </c>
      <c r="T3" s="23" t="s">
        <v>1</v>
      </c>
      <c r="U3" s="11" t="s">
        <v>43</v>
      </c>
      <c r="V3" s="11" t="s">
        <v>28</v>
      </c>
      <c r="W3" s="25" t="s">
        <v>2</v>
      </c>
      <c r="X3" s="23" t="s">
        <v>1</v>
      </c>
      <c r="Y3" s="23" t="s">
        <v>29</v>
      </c>
      <c r="Z3" s="23" t="s">
        <v>30</v>
      </c>
      <c r="AA3" s="25" t="s">
        <v>2</v>
      </c>
      <c r="AB3" s="23" t="s">
        <v>1</v>
      </c>
      <c r="AC3" s="23" t="s">
        <v>32</v>
      </c>
      <c r="AD3" s="23" t="s">
        <v>33</v>
      </c>
      <c r="AE3" s="23" t="s">
        <v>2</v>
      </c>
      <c r="AF3" s="23" t="s">
        <v>1</v>
      </c>
      <c r="AG3" s="23" t="s">
        <v>42</v>
      </c>
      <c r="AH3" s="23" t="s">
        <v>40</v>
      </c>
      <c r="AI3" s="23" t="s">
        <v>2</v>
      </c>
      <c r="AJ3" s="23" t="s">
        <v>1</v>
      </c>
      <c r="AK3" s="11" t="s">
        <v>36</v>
      </c>
      <c r="AL3" s="11" t="s">
        <v>39</v>
      </c>
      <c r="AM3" s="22" t="s">
        <v>3</v>
      </c>
    </row>
    <row r="4" spans="1:39" ht="32.25" thickBot="1">
      <c r="A4" s="20" t="s">
        <v>10</v>
      </c>
      <c r="B4" s="30">
        <v>0</v>
      </c>
      <c r="C4" s="14">
        <v>982.7</v>
      </c>
      <c r="D4" s="15">
        <v>0</v>
      </c>
      <c r="E4" s="5" t="s">
        <v>4</v>
      </c>
      <c r="F4" s="32">
        <v>50.3</v>
      </c>
      <c r="G4" s="33"/>
      <c r="H4" s="32">
        <v>0</v>
      </c>
      <c r="I4" s="14">
        <v>982.7</v>
      </c>
      <c r="J4" s="16">
        <f>(F4-G4-H4)/I4</f>
        <v>0.051185509311081706</v>
      </c>
      <c r="K4" s="26" t="s">
        <v>5</v>
      </c>
      <c r="L4" s="39">
        <v>845.1</v>
      </c>
      <c r="M4" s="18">
        <v>0</v>
      </c>
      <c r="N4" s="18">
        <v>794.9</v>
      </c>
      <c r="O4" s="16">
        <f>(L4-M4)/N4</f>
        <v>1.0631525978110454</v>
      </c>
      <c r="P4" s="26" t="s">
        <v>7</v>
      </c>
      <c r="Q4" s="3">
        <v>0</v>
      </c>
      <c r="R4" s="3">
        <v>823.3</v>
      </c>
      <c r="S4" s="7">
        <f>Q4/R4</f>
        <v>0</v>
      </c>
      <c r="T4" s="5" t="s">
        <v>5</v>
      </c>
      <c r="U4" s="18">
        <v>794.9</v>
      </c>
      <c r="V4" s="14">
        <v>960.7</v>
      </c>
      <c r="W4" s="17">
        <f>U4/V4</f>
        <v>0.8274175080670344</v>
      </c>
      <c r="X4" s="5" t="s">
        <v>8</v>
      </c>
      <c r="Y4" s="42">
        <v>23</v>
      </c>
      <c r="Z4" s="38">
        <v>761</v>
      </c>
      <c r="AA4" s="28">
        <f>(Y4*12)/Z4</f>
        <v>0.36268068331143233</v>
      </c>
      <c r="AB4" s="5" t="s">
        <v>7</v>
      </c>
      <c r="AC4" s="18">
        <v>11.5</v>
      </c>
      <c r="AD4" s="38">
        <v>242</v>
      </c>
      <c r="AE4" s="28">
        <f>(AC4*12)/AD4</f>
        <v>0.5702479338842975</v>
      </c>
      <c r="AF4" s="5" t="s">
        <v>7</v>
      </c>
      <c r="AG4" s="18">
        <v>0</v>
      </c>
      <c r="AH4" s="38">
        <v>277</v>
      </c>
      <c r="AI4" s="28">
        <f>(AG4*12)/AH4</f>
        <v>0</v>
      </c>
      <c r="AJ4" s="5" t="s">
        <v>7</v>
      </c>
      <c r="AK4" s="18">
        <v>431.2</v>
      </c>
      <c r="AL4" s="18">
        <v>400.1</v>
      </c>
      <c r="AM4" s="29">
        <f>AK4/AL4</f>
        <v>1.0777305673581603</v>
      </c>
    </row>
    <row r="5" spans="1:39" ht="32.25" thickBot="1">
      <c r="A5" s="21" t="s">
        <v>11</v>
      </c>
      <c r="B5" s="31">
        <v>0</v>
      </c>
      <c r="C5" s="19">
        <v>1723.9</v>
      </c>
      <c r="D5" s="15">
        <v>0</v>
      </c>
      <c r="E5" s="5" t="s">
        <v>4</v>
      </c>
      <c r="F5" s="32">
        <v>0</v>
      </c>
      <c r="G5" s="33"/>
      <c r="H5" s="32">
        <v>0</v>
      </c>
      <c r="I5" s="19">
        <v>1723.9</v>
      </c>
      <c r="J5" s="16">
        <f>(F5-G5-H5)/I5</f>
        <v>0</v>
      </c>
      <c r="K5" s="26" t="s">
        <v>5</v>
      </c>
      <c r="L5" s="39">
        <v>930.9</v>
      </c>
      <c r="M5" s="18">
        <v>0</v>
      </c>
      <c r="N5" s="18">
        <v>1157.7</v>
      </c>
      <c r="O5" s="16">
        <f>(L5-M5)/N5</f>
        <v>0.8040943249546514</v>
      </c>
      <c r="P5" s="26" t="s">
        <v>7</v>
      </c>
      <c r="Q5" s="3">
        <v>0</v>
      </c>
      <c r="R5" s="3">
        <v>904.9</v>
      </c>
      <c r="S5" s="7">
        <f>Q5/R5</f>
        <v>0</v>
      </c>
      <c r="T5" s="5" t="s">
        <v>5</v>
      </c>
      <c r="U5" s="18">
        <v>1157.7</v>
      </c>
      <c r="V5" s="19">
        <v>1389.8</v>
      </c>
      <c r="W5" s="17">
        <f>U5/V5</f>
        <v>0.8329975536048353</v>
      </c>
      <c r="X5" s="5" t="s">
        <v>8</v>
      </c>
      <c r="Y5" s="42">
        <v>40.9</v>
      </c>
      <c r="Z5" s="38">
        <v>1082.1</v>
      </c>
      <c r="AA5" s="28">
        <f>(Y5*12)/Z5</f>
        <v>0.4535625173274189</v>
      </c>
      <c r="AB5" s="5" t="s">
        <v>7</v>
      </c>
      <c r="AC5" s="18">
        <v>26.5</v>
      </c>
      <c r="AD5" s="38">
        <v>325.6</v>
      </c>
      <c r="AE5" s="28">
        <f>(AC5*12)/AD5</f>
        <v>0.9766584766584766</v>
      </c>
      <c r="AF5" s="5" t="s">
        <v>7</v>
      </c>
      <c r="AG5" s="18">
        <v>0</v>
      </c>
      <c r="AH5" s="38">
        <v>117.4</v>
      </c>
      <c r="AI5" s="28">
        <f>(AG5*12)/AH5</f>
        <v>0</v>
      </c>
      <c r="AJ5" s="5" t="s">
        <v>7</v>
      </c>
      <c r="AK5" s="18">
        <v>723.6</v>
      </c>
      <c r="AL5" s="18">
        <v>527.1</v>
      </c>
      <c r="AM5" s="29">
        <f>AK5/AL5</f>
        <v>1.3727945361411498</v>
      </c>
    </row>
    <row r="6" spans="1:39" ht="32.25" thickBot="1">
      <c r="A6" s="21" t="s">
        <v>12</v>
      </c>
      <c r="B6" s="31">
        <v>0</v>
      </c>
      <c r="C6" s="19">
        <v>2358.1</v>
      </c>
      <c r="D6" s="15">
        <v>0</v>
      </c>
      <c r="E6" s="5" t="s">
        <v>4</v>
      </c>
      <c r="F6" s="32">
        <v>150.7</v>
      </c>
      <c r="G6" s="33"/>
      <c r="H6" s="32">
        <v>0</v>
      </c>
      <c r="I6" s="19">
        <v>2358.1</v>
      </c>
      <c r="J6" s="16">
        <f>(F6-G6-H6)/I6</f>
        <v>0.06390738306263517</v>
      </c>
      <c r="K6" s="26" t="s">
        <v>5</v>
      </c>
      <c r="L6" s="40">
        <v>1386.9</v>
      </c>
      <c r="M6" s="18">
        <v>0</v>
      </c>
      <c r="N6" s="18">
        <v>1236.2</v>
      </c>
      <c r="O6" s="16">
        <f>(L6-M6)/N6</f>
        <v>1.1219058404788869</v>
      </c>
      <c r="P6" s="26" t="s">
        <v>7</v>
      </c>
      <c r="Q6" s="3">
        <v>0</v>
      </c>
      <c r="R6" s="3">
        <v>1334.1</v>
      </c>
      <c r="S6" s="7">
        <f>Q6/R6</f>
        <v>0</v>
      </c>
      <c r="T6" s="5" t="s">
        <v>5</v>
      </c>
      <c r="U6" s="18">
        <v>1236.2</v>
      </c>
      <c r="V6" s="19">
        <v>1720.1</v>
      </c>
      <c r="W6" s="17">
        <f>U6/V6</f>
        <v>0.7186791465612465</v>
      </c>
      <c r="X6" s="5" t="s">
        <v>8</v>
      </c>
      <c r="Y6" s="42">
        <v>120.8</v>
      </c>
      <c r="Z6" s="38">
        <v>1043.6</v>
      </c>
      <c r="AA6" s="28">
        <f>(Y6*12)/Z6</f>
        <v>1.3890379455730164</v>
      </c>
      <c r="AB6" s="5" t="s">
        <v>7</v>
      </c>
      <c r="AC6" s="18">
        <v>41.5</v>
      </c>
      <c r="AD6" s="38">
        <v>313.2</v>
      </c>
      <c r="AE6" s="28">
        <f>(AC6*12)/AD6</f>
        <v>1.5900383141762453</v>
      </c>
      <c r="AF6" s="5" t="s">
        <v>7</v>
      </c>
      <c r="AG6" s="18">
        <v>0</v>
      </c>
      <c r="AH6" s="38">
        <v>579.2</v>
      </c>
      <c r="AI6" s="28">
        <f>(AG6*12)/AH6</f>
        <v>0</v>
      </c>
      <c r="AJ6" s="5" t="s">
        <v>7</v>
      </c>
      <c r="AK6" s="18">
        <v>901</v>
      </c>
      <c r="AL6" s="18">
        <v>864.8</v>
      </c>
      <c r="AM6" s="29">
        <f>AK6/AL6</f>
        <v>1.0418593894542092</v>
      </c>
    </row>
    <row r="7" spans="1:39" ht="32.25" thickBot="1">
      <c r="A7" s="21" t="s">
        <v>13</v>
      </c>
      <c r="B7" s="31">
        <v>0</v>
      </c>
      <c r="C7" s="19">
        <v>1457.7</v>
      </c>
      <c r="D7" s="15">
        <v>0</v>
      </c>
      <c r="E7" s="5" t="s">
        <v>4</v>
      </c>
      <c r="F7" s="32">
        <v>0</v>
      </c>
      <c r="G7" s="33"/>
      <c r="H7" s="32">
        <v>0</v>
      </c>
      <c r="I7" s="19">
        <v>1457.7</v>
      </c>
      <c r="J7" s="16">
        <f>(F7-G7-H7)/I7</f>
        <v>0</v>
      </c>
      <c r="K7" s="26" t="s">
        <v>5</v>
      </c>
      <c r="L7" s="39">
        <v>906.3</v>
      </c>
      <c r="M7" s="18">
        <v>0</v>
      </c>
      <c r="N7" s="18">
        <v>1400.3</v>
      </c>
      <c r="O7" s="16">
        <f>(L7-M7)/N7</f>
        <v>0.6472184531886024</v>
      </c>
      <c r="P7" s="26" t="s">
        <v>7</v>
      </c>
      <c r="Q7" s="3">
        <v>0</v>
      </c>
      <c r="R7" s="3">
        <v>884.2</v>
      </c>
      <c r="S7" s="7">
        <f>Q7/R7</f>
        <v>0</v>
      </c>
      <c r="T7" s="5" t="s">
        <v>5</v>
      </c>
      <c r="U7" s="18">
        <v>1400.3</v>
      </c>
      <c r="V7" s="19">
        <v>1306.5</v>
      </c>
      <c r="W7" s="17">
        <f>U7/V7</f>
        <v>1.0717948717948718</v>
      </c>
      <c r="X7" s="5" t="s">
        <v>8</v>
      </c>
      <c r="Y7" s="42">
        <v>49.3</v>
      </c>
      <c r="Z7" s="38">
        <v>871.7</v>
      </c>
      <c r="AA7" s="28">
        <f>(Y7*12)/Z7</f>
        <v>0.678673855684295</v>
      </c>
      <c r="AB7" s="5" t="s">
        <v>7</v>
      </c>
      <c r="AC7" s="18">
        <v>20.2</v>
      </c>
      <c r="AD7" s="38">
        <v>274.1</v>
      </c>
      <c r="AE7" s="28">
        <f>(AC7*12)/AD7</f>
        <v>0.8843487778183143</v>
      </c>
      <c r="AF7" s="5" t="s">
        <v>7</v>
      </c>
      <c r="AG7" s="18">
        <v>0</v>
      </c>
      <c r="AH7" s="38">
        <v>207</v>
      </c>
      <c r="AI7" s="28">
        <f>(AG7*12)/AH7</f>
        <v>0</v>
      </c>
      <c r="AJ7" s="5" t="s">
        <v>7</v>
      </c>
      <c r="AK7" s="18">
        <v>640.9</v>
      </c>
      <c r="AL7" s="18">
        <v>584.4</v>
      </c>
      <c r="AM7" s="29">
        <f>AK7/AL7</f>
        <v>1.0966803559206024</v>
      </c>
    </row>
    <row r="8" spans="1:39" ht="32.25" thickBot="1">
      <c r="A8" s="21" t="s">
        <v>14</v>
      </c>
      <c r="B8" s="31">
        <v>0</v>
      </c>
      <c r="C8" s="19">
        <v>8617.4</v>
      </c>
      <c r="D8" s="15">
        <v>0</v>
      </c>
      <c r="E8" s="5" t="s">
        <v>4</v>
      </c>
      <c r="F8" s="32">
        <v>0</v>
      </c>
      <c r="G8" s="33"/>
      <c r="H8" s="32">
        <v>0</v>
      </c>
      <c r="I8" s="19">
        <v>8617.4</v>
      </c>
      <c r="J8" s="16">
        <f>(F8-G8-H8)/I8</f>
        <v>0</v>
      </c>
      <c r="K8" s="26" t="s">
        <v>5</v>
      </c>
      <c r="L8" s="41">
        <v>4548.8</v>
      </c>
      <c r="M8" s="18">
        <v>0</v>
      </c>
      <c r="N8" s="18">
        <v>6031.1</v>
      </c>
      <c r="O8" s="16">
        <f>(L8-M8)/N8</f>
        <v>0.75422393924823</v>
      </c>
      <c r="P8" s="26" t="s">
        <v>7</v>
      </c>
      <c r="Q8" s="3">
        <v>0</v>
      </c>
      <c r="R8" s="3">
        <v>4547.1</v>
      </c>
      <c r="S8" s="7">
        <f>Q8/R8</f>
        <v>0</v>
      </c>
      <c r="T8" s="5" t="s">
        <v>5</v>
      </c>
      <c r="U8" s="18">
        <v>6031.1</v>
      </c>
      <c r="V8" s="19">
        <v>8617.4</v>
      </c>
      <c r="W8" s="17">
        <f>U8/V8</f>
        <v>0.6998746721749021</v>
      </c>
      <c r="X8" s="5" t="s">
        <v>8</v>
      </c>
      <c r="Y8" s="42">
        <v>75.7</v>
      </c>
      <c r="Z8" s="38">
        <v>2794.3</v>
      </c>
      <c r="AA8" s="28">
        <f>(Y8*12)/Z8</f>
        <v>0.325090362523709</v>
      </c>
      <c r="AB8" s="5" t="s">
        <v>7</v>
      </c>
      <c r="AC8" s="18">
        <v>60.5</v>
      </c>
      <c r="AD8" s="38">
        <v>822.3</v>
      </c>
      <c r="AE8" s="28">
        <f>(AC8*12)/AD8</f>
        <v>0.8828894564027727</v>
      </c>
      <c r="AF8" s="5" t="s">
        <v>7</v>
      </c>
      <c r="AG8" s="18">
        <v>0</v>
      </c>
      <c r="AH8" s="38">
        <v>886.6</v>
      </c>
      <c r="AI8" s="28">
        <f>(AG8*12)/AH8</f>
        <v>0</v>
      </c>
      <c r="AJ8" s="5" t="s">
        <v>7</v>
      </c>
      <c r="AK8" s="18">
        <v>3468.8</v>
      </c>
      <c r="AL8" s="18">
        <v>3462.5</v>
      </c>
      <c r="AM8" s="29">
        <f>AK8/AL8</f>
        <v>1.0018194945848375</v>
      </c>
    </row>
    <row r="9" ht="12.75">
      <c r="H9" s="27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2016-02-08T07:19:53Z</cp:lastPrinted>
  <dcterms:created xsi:type="dcterms:W3CDTF">2009-01-27T10:52:16Z</dcterms:created>
  <dcterms:modified xsi:type="dcterms:W3CDTF">2016-07-28T08:05:26Z</dcterms:modified>
  <cp:category/>
  <cp:version/>
  <cp:contentType/>
  <cp:contentStatus/>
</cp:coreProperties>
</file>