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485" windowWidth="15120" windowHeight="6630"/>
  </bookViews>
  <sheets>
    <sheet name="Реестр" sheetId="1" r:id="rId1"/>
    <sheet name="Выписка" sheetId="2" r:id="rId2"/>
    <sheet name="Лист3" sheetId="3" r:id="rId3"/>
  </sheets>
  <definedNames>
    <definedName name="_GoBack" localSheetId="0">Реестр!$D$7</definedName>
  </definedNames>
  <calcPr calcId="145621"/>
</workbook>
</file>

<file path=xl/calcChain.xml><?xml version="1.0" encoding="utf-8"?>
<calcChain xmlns="http://schemas.openxmlformats.org/spreadsheetml/2006/main">
  <c r="D145" i="1" l="1"/>
  <c r="M102" i="2" l="1"/>
  <c r="L102" i="2"/>
  <c r="M97" i="2" l="1"/>
  <c r="L97" i="2"/>
  <c r="C155" i="1" l="1"/>
  <c r="D155" i="1"/>
  <c r="G111" i="1"/>
  <c r="F111" i="1"/>
  <c r="M89" i="2" l="1"/>
  <c r="L89" i="2"/>
  <c r="G94" i="2" l="1"/>
  <c r="G76" i="2"/>
  <c r="G55" i="2"/>
  <c r="G26" i="2"/>
  <c r="G95" i="2" l="1"/>
  <c r="F94" i="2"/>
  <c r="F76" i="2"/>
  <c r="F55" i="2"/>
  <c r="E55" i="2"/>
  <c r="F26" i="2"/>
  <c r="F95" i="2" l="1"/>
  <c r="E94" i="2"/>
  <c r="E76" i="2"/>
  <c r="E26" i="2"/>
  <c r="E95" i="2" l="1"/>
  <c r="F151" i="1"/>
  <c r="F145" i="1"/>
  <c r="G135" i="1" l="1"/>
  <c r="F135" i="1"/>
  <c r="G128" i="1"/>
  <c r="F128" i="1"/>
  <c r="G92" i="1"/>
  <c r="F92" i="1"/>
  <c r="G72" i="1"/>
  <c r="F72" i="1"/>
  <c r="G62" i="1"/>
  <c r="F62" i="1"/>
  <c r="G34" i="1"/>
  <c r="F34" i="1"/>
  <c r="G26" i="1"/>
  <c r="F26" i="1"/>
  <c r="C143" i="1"/>
  <c r="C153" i="1" s="1"/>
  <c r="F137" i="1" l="1"/>
  <c r="G137" i="1"/>
  <c r="F136" i="1"/>
  <c r="G136" i="1"/>
  <c r="F143" i="1" l="1"/>
  <c r="D143" i="1"/>
  <c r="F155" i="1"/>
  <c r="F147" i="1" l="1"/>
  <c r="F153" i="1" s="1"/>
  <c r="D147" i="1"/>
  <c r="D153" i="1" s="1"/>
</calcChain>
</file>

<file path=xl/sharedStrings.xml><?xml version="1.0" encoding="utf-8"?>
<sst xmlns="http://schemas.openxmlformats.org/spreadsheetml/2006/main" count="935" uniqueCount="429">
  <si>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</si>
  <si>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</si>
  <si>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</si>
  <si>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</si>
  <si>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 xml:space="preserve">Адрес </t>
  </si>
  <si>
    <t xml:space="preserve">Покрытие (грунт, бетон, асфальт, иное) 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</si>
  <si>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</si>
  <si>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</si>
  <si>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</si>
  <si>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</si>
  <si>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</si>
  <si>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</si>
  <si>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Бетон</t>
  </si>
  <si>
    <t>Асфальт</t>
  </si>
  <si>
    <t>4.0</t>
  </si>
  <si>
    <t>2.0</t>
  </si>
  <si>
    <t>Кировская обл, Шабалинский р-н, с Новотроицкое, ул Чапаева, д 23</t>
  </si>
  <si>
    <t>Кировская обл, Шабалинский р-н, с Новотроицкое, ул Созинова, д 22</t>
  </si>
  <si>
    <t>Кировская обл, Шабалинский р-н, с Новотроицкое, ул Кооперативная, д 2</t>
  </si>
  <si>
    <t>Кировская область,  Шабалинский р-н, д Большое Липово, д 14</t>
  </si>
  <si>
    <t>Кировская область, Шабалинский р-н, с Архангельское, Советская ул, д 19</t>
  </si>
  <si>
    <t>Кировская область, Шабалинский р-н, с Архангельское, Советская ул, д 52</t>
  </si>
  <si>
    <t xml:space="preserve">Кировская область, Шабалинский р-н, с Архангельское, перекресток ул.Советская и ул. Профсоюзная </t>
  </si>
  <si>
    <t>Кировская область, Шабалинский р-н, с Соловецкое, ул Советская, д 42</t>
  </si>
  <si>
    <t>Кировская область, Шабалинский р-н, с Соловецкое, ул Советская, д 15</t>
  </si>
  <si>
    <t>Кировская область, Шабалинский р-н, с Соловецкое, ул Солнечная, д 1</t>
  </si>
  <si>
    <t>Кировская обл, Шабалинский р-н, д Галкины</t>
  </si>
  <si>
    <t>Кировская обл, Шабалинский р-н, д Стародубцевы, д 22</t>
  </si>
  <si>
    <t>Кировская область, Шабалинский р-н, д Большая Крутенка, д 9</t>
  </si>
  <si>
    <t>Кировская область, Шабалинский р-н, д Старые Антропы, д 7</t>
  </si>
  <si>
    <t>Кировская область, Шабалинский р-н, с Прокопьевское, д 2</t>
  </si>
  <si>
    <t>Кировская область, Шабалинский р-н, д Панихины, д 3</t>
  </si>
  <si>
    <t>Кировская область, Шабалинский р-н, д Зотовцы, д 1</t>
  </si>
  <si>
    <t>Кировская область, 
Шабалинский р-н, с Колосово, ул Центральная, д 73</t>
  </si>
  <si>
    <t>Кировская область, Шабалинский р-н, пос Шохорда, ул Лесная, д 3</t>
  </si>
  <si>
    <t>Кировская область, 
Шабалинский р-н, с Николаевское, ул Центральная, д 11</t>
  </si>
  <si>
    <t>Кировская область, Шабалинский р-н, пос Крутенский, д 15</t>
  </si>
  <si>
    <t>Кировская область, Шабалинский р-н, пос Супротивный, д 23</t>
  </si>
  <si>
    <t>Кировская обл, Шабалинский р-н, д Малые Первуши</t>
  </si>
  <si>
    <t>Кировская обл, Шабалинский р-н, д Буторята</t>
  </si>
  <si>
    <t>Кировская обл, Шабалинский р-н, д Шохренки</t>
  </si>
  <si>
    <t>Кировская область, Шабалинский р-н, с Чахловка, ул Епифанова</t>
  </si>
  <si>
    <t>Кировская область, Шабалинский р-н, д Червяки, д 5</t>
  </si>
  <si>
    <t>Кировская область, Шабалинский р-н, д Малая Козловка, д 1</t>
  </si>
  <si>
    <t>Кировская область, Шабалинский р-н, д Большая Козловка, д 1</t>
  </si>
  <si>
    <t>Кировская обл, Шабалинский р-н, д Высокая</t>
  </si>
  <si>
    <t>Кировская обл, Шабалинский р-н, д Тименки</t>
  </si>
  <si>
    <t>Кировская обл, Шабалинский р-н, д Колеваты</t>
  </si>
  <si>
    <t>Кировская область, Шабалинский р-н, с Высокогорье, ул Д. Карсакова</t>
  </si>
  <si>
    <t>Кировская область, Шабалинский р-н, д Крутая, д 1</t>
  </si>
  <si>
    <t>Кировская область, Шабалинский р-н, д Малые Ковали, д 6</t>
  </si>
  <si>
    <t>Кировская область, Шабалинский р-н, д Пчелинская, д 2</t>
  </si>
  <si>
    <t>Кировская область, Шабалинский р-н, с Новотроицкое, перекресток ул. Советская и ул. Мира</t>
  </si>
  <si>
    <t>Кировская область, Шабалинский р-н, д Гостовская, ул Гостовская</t>
  </si>
  <si>
    <t xml:space="preserve"> 58.447738 47.0825616667</t>
  </si>
  <si>
    <t xml:space="preserve"> 58.4430646667 47.0714296667</t>
  </si>
  <si>
    <t xml:space="preserve"> 58.542159 46.898892</t>
  </si>
  <si>
    <t xml:space="preserve"> 58.5425676667 46.895542</t>
  </si>
  <si>
    <t xml:space="preserve"> 58.553474 47.1326786667</t>
  </si>
  <si>
    <t xml:space="preserve"> 58.5469273333 47.1266746667</t>
  </si>
  <si>
    <t xml:space="preserve"> 58.541673 47.1327316667</t>
  </si>
  <si>
    <t xml:space="preserve"> 58.5173753333 47.2043696667</t>
  </si>
  <si>
    <t xml:space="preserve"> 58.433079 47.083407</t>
  </si>
  <si>
    <t xml:space="preserve"> 58.3700303333 46.8185726667</t>
  </si>
  <si>
    <t xml:space="preserve"> 58.3823626667 46.8270156667</t>
  </si>
  <si>
    <t xml:space="preserve"> 58.425274 46.898159</t>
  </si>
  <si>
    <t xml:space="preserve"> 58.4522996667 46.865094</t>
  </si>
  <si>
    <t xml:space="preserve"> 58.4547666667 46.8753396667</t>
  </si>
  <si>
    <t xml:space="preserve"> 58.4645406667 46.6996196667</t>
  </si>
  <si>
    <t xml:space="preserve"> 58.5221006667 46.6779256667</t>
  </si>
  <si>
    <t xml:space="preserve"> 58.3265846667 46.6874366667</t>
  </si>
  <si>
    <t xml:space="preserve"> 58.6614816667 47.4099303333</t>
  </si>
  <si>
    <t xml:space="preserve"> 58.6810053333 47.388736</t>
  </si>
  <si>
    <t xml:space="preserve"> 58.685143 47.392708</t>
  </si>
  <si>
    <t xml:space="preserve"> 58.6855846667 47.387717</t>
  </si>
  <si>
    <t xml:space="preserve"> 58.720799 47.2104486667</t>
  </si>
  <si>
    <t xml:space="preserve"> 58.7261813333 47.197432</t>
  </si>
  <si>
    <t xml:space="preserve"> 58.6724353333 47.3713213333</t>
  </si>
  <si>
    <t xml:space="preserve"> 58.1465093333 47.0891896667</t>
  </si>
  <si>
    <t xml:space="preserve"> 58.1884963333 47.112957</t>
  </si>
  <si>
    <t xml:space="preserve"> 58.176062 46.8641476667</t>
  </si>
  <si>
    <t xml:space="preserve"> 58.1561983333 46.840878</t>
  </si>
  <si>
    <t xml:space="preserve"> 58.1433766667 47.0969843333</t>
  </si>
  <si>
    <t xml:space="preserve"> 58.1425383333 47.089595</t>
  </si>
  <si>
    <t xml:space="preserve"> 58.236495 47.1579466667</t>
  </si>
  <si>
    <t xml:space="preserve"> 58.245433 47.1808753333</t>
  </si>
  <si>
    <t xml:space="preserve"> 58.2402233333 47.1938036667</t>
  </si>
  <si>
    <t xml:space="preserve"> 58.553795 46.909822</t>
  </si>
  <si>
    <t xml:space="preserve"> 58.552639 46.8725703333</t>
  </si>
  <si>
    <t xml:space="preserve"> 58.5289766667 46.8556136667</t>
  </si>
  <si>
    <t xml:space="preserve"> 58.451208 47.071852</t>
  </si>
  <si>
    <t>Кировская обл,  Шабалинский р-н, д. Жирново ул. Набережная, д. 2</t>
  </si>
  <si>
    <t>58.137246, 46.557451</t>
  </si>
  <si>
    <t>Новотроицкое сельское поселение</t>
  </si>
  <si>
    <t>Кировская область, Шабалинский р-н, д. Мироновцы, д. 4</t>
  </si>
  <si>
    <t>Кировская область, Шабалинский р-н, д. Красная Поляна</t>
  </si>
  <si>
    <t>58.543403, 47.111215</t>
  </si>
  <si>
    <t>Гостовское сельское поселение</t>
  </si>
  <si>
    <t>Черновское сельское поселение</t>
  </si>
  <si>
    <t>Кировская область, Шабалинский р-н, п. Льнозавод</t>
  </si>
  <si>
    <t>58.661485, 47.409834</t>
  </si>
  <si>
    <t>Высокораменское сельское поселение</t>
  </si>
  <si>
    <t>Кировская область, Шабалинский р-н, пос Гостовский, ул Березовская, д 22</t>
  </si>
  <si>
    <t>Кировская область, Шабалинский р-н, пос Гостовский, ул Кирова, д 13а</t>
  </si>
  <si>
    <t>Кировская область, Шабалинский р-н, пос Гостовский, ул. Мира, д.1</t>
  </si>
  <si>
    <t>Кировская область, Шабалинский р-н, пос Гостовский, ул. Совхозная, д.1б</t>
  </si>
  <si>
    <t>Кировская область, Шабалинский р-н, пос Гостовский, ул. Лесная, д 4</t>
  </si>
  <si>
    <t>Кировская область, Шабалинский р-н, пос Гостовский, ул. Новая, д 19</t>
  </si>
  <si>
    <t>Кировская область, Шабалинский р-н, пос Гостовский, ул. Новая, д 2</t>
  </si>
  <si>
    <t>Кировская область, Шабалинский р-н, с Черновское, ул. Школьная, д.12</t>
  </si>
  <si>
    <t>РЕЕСТР
мест накопления твердых коммунальных отходов на территории
(Шабалинский район)</t>
  </si>
  <si>
    <t>Кировская область, Шабалинский р-н, с Высокораменское, ул Свободы, д 1</t>
  </si>
  <si>
    <t>Кировская область, Шабалинский р-н, с Высокораменское, ул Шалагиновская, д 14</t>
  </si>
  <si>
    <t>Кировская область, Шабалинский р-н, с Высокораменское, ул Калинина, д 2</t>
  </si>
  <si>
    <t>Кировская область, Шабалинский р-н, с Высокораменское, Школьный переулок</t>
  </si>
  <si>
    <t>население Д. Шохренки д. 1, 3</t>
  </si>
  <si>
    <r>
      <rPr>
        <b/>
        <sz val="9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9"/>
        <color theme="1"/>
        <rFont val="Times New Roman"/>
        <family val="1"/>
        <charset val="204"/>
      </rPr>
      <t xml:space="preserve">
(</t>
    </r>
    <r>
      <rPr>
        <b/>
        <sz val="9"/>
        <color theme="1"/>
        <rFont val="Times New Roman"/>
        <family val="1"/>
        <charset val="204"/>
      </rPr>
      <t>для ИП</t>
    </r>
    <r>
      <rPr>
        <sz val="9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9"/>
        <color theme="1"/>
        <rFont val="Times New Roman"/>
        <family val="1"/>
        <charset val="204"/>
      </rPr>
      <t>для физ. лиц</t>
    </r>
    <r>
      <rPr>
        <sz val="9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</si>
  <si>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бетон</t>
  </si>
  <si>
    <t>58.330349, 46.686879</t>
  </si>
  <si>
    <t>58.331433, 46.680671</t>
  </si>
  <si>
    <t>58.335894, 46.688780</t>
  </si>
  <si>
    <t>58.334155, 46.685079</t>
  </si>
  <si>
    <t>Кировская область, Шабалинский р-н, пос Гостовский, ул Привокзальная, д.1</t>
  </si>
  <si>
    <t xml:space="preserve"> 58.1915896667 47.1167373333 </t>
  </si>
  <si>
    <t>58.197474, 47.117132</t>
  </si>
  <si>
    <t>Кировская обл, Шабалинский р-н, с Новотроицкое,перекресток ул Хаустова и ул. Садовая</t>
  </si>
  <si>
    <t>58.549934 47.307709</t>
  </si>
  <si>
    <t xml:space="preserve"> 58.552280 47.323948</t>
  </si>
  <si>
    <t>58.459888 47.094723</t>
  </si>
  <si>
    <t xml:space="preserve">58.453239, 47.073364
</t>
  </si>
  <si>
    <t xml:space="preserve"> 58.1429400 47.0907500</t>
  </si>
  <si>
    <t>Кировская область, Шабалинский р-н, с Высокораменское, ул Свободы у почты</t>
  </si>
  <si>
    <t>Кировская область, Шабалинский р-н, с Высокораменское, ул Свободы, д 36</t>
  </si>
  <si>
    <t>58.144333, 47.089868</t>
  </si>
  <si>
    <t>Шабалинское райпо ИНН 4337000220</t>
  </si>
  <si>
    <t>Шабалинское райпо</t>
  </si>
  <si>
    <t>ШМДОКУ д/с с. Высокораменское, Шабалинский район Кировская область ИНН 4337003239</t>
  </si>
  <si>
    <t>ШМДОКУ д/с с. Высокораменское</t>
  </si>
  <si>
    <t>Кировская область, Шабалинский р-н, пос Гостовский, ул. Школьная, д.8</t>
  </si>
  <si>
    <t>58.329798, 46.683929</t>
  </si>
  <si>
    <t>Кировская область, Шабалинский р-н, пос Гостовский, ул. Октября, д.5б</t>
  </si>
  <si>
    <t>58.330952, 46.684353</t>
  </si>
  <si>
    <t>ШМКУ МЦБС Шабалинского района Кировской области ИНН 4337004360</t>
  </si>
  <si>
    <t>ШМКУ МЦБС Шабалинского района Кировской области</t>
  </si>
  <si>
    <t>Кировская область, Шабалинский р-н, с Новотроицкое, ул. Советская д.2</t>
  </si>
  <si>
    <t>58.449059, 47.074660</t>
  </si>
  <si>
    <t>Кировская область, Шабалинский р-н, с Новотроицкое, ул. Больничная</t>
  </si>
  <si>
    <t>58.449632, 47.088438</t>
  </si>
  <si>
    <t>Шабалинская ЦРБ ИНН 4337001270</t>
  </si>
  <si>
    <t>Шабалинская ЦРБ</t>
  </si>
  <si>
    <t>Кировская область, Шабалинский р-н, с Новотроицкое, ул. Советская д.11</t>
  </si>
  <si>
    <t>ШМОКУ СОШ с. Новотроицкое Шабалинского района Кировской области, ИНН 4337002852</t>
  </si>
  <si>
    <t>ШМОКУ СОШ с. Новотроицкое</t>
  </si>
  <si>
    <t>Кировская область, Шабалинский р-н, с Черновское, ул. Школьная, д.1</t>
  </si>
  <si>
    <t>58.684304, 47.391037</t>
  </si>
  <si>
    <t>администрация Шабалинского района ИНН 4337000140</t>
  </si>
  <si>
    <t>58.144678, 47.095882</t>
  </si>
  <si>
    <t>Кировская область, Шабалинский р-н, с. Колосово ул. Центральная, д.73</t>
  </si>
  <si>
    <t>58.452370, 46.863790</t>
  </si>
  <si>
    <t>ШМОКУ ООШ с. Колосово Шабалинского района Кировской области, ИНН 4337003101</t>
  </si>
  <si>
    <t xml:space="preserve">ШМОКУ ООШ с. Колосово </t>
  </si>
  <si>
    <t>Кировская область, Шабалинский р-н, с Новотроицкое, ул. Школьная, д.5</t>
  </si>
  <si>
    <t>58.448091, 47.064728</t>
  </si>
  <si>
    <t>ШМДОКУд/с с. Новотроицкое Шабалинского района Кировской области, ИНН 4337003260</t>
  </si>
  <si>
    <t xml:space="preserve">ШМДОКУд/с с. Новотроицкое </t>
  </si>
  <si>
    <t>Кировская область, Шабалинский р-н, с Архангельское, ул. Советская д.34</t>
  </si>
  <si>
    <t>58.542312, 46.896620</t>
  </si>
  <si>
    <t>ШМОКУ ООШ с.Архангельское Шабалинского района Кировской области, ИНН 4337002813</t>
  </si>
  <si>
    <t xml:space="preserve">ШМОКУ ООШ с.Архангельское </t>
  </si>
  <si>
    <t>Кировская область, Шабалинский р-н, с Соловецкое, ул Школьная, д.5</t>
  </si>
  <si>
    <t>58.544540, 47.125628</t>
  </si>
  <si>
    <t>ШМОКУ ООШ с.Соловецкое Шабалинского района Кировской области, ИНН 4337003140</t>
  </si>
  <si>
    <t xml:space="preserve">ШМОКУ ООШ с.Соловецкое </t>
  </si>
  <si>
    <t>Кировская обл, Шабалинский р-н, с Новотроицкое, ул Кооперативная, д 4</t>
  </si>
  <si>
    <t>58.447780, 47.072200</t>
  </si>
  <si>
    <t>Кировская область, Шабалинский р-н, с Черновское, ул. Набережная, д.4</t>
  </si>
  <si>
    <t>58.684375, 47.389183</t>
  </si>
  <si>
    <t>ШМОКУ СОШ с. Черновское Шабалинского района Кировской области, ИНН 4337002860</t>
  </si>
  <si>
    <t xml:space="preserve">ШМОКУ СОШ с. Черновское </t>
  </si>
  <si>
    <t>Кировская область, Шабалинский р-н, с Черновское, ул. Советская, д.1а</t>
  </si>
  <si>
    <t>58.683170, 47.392501</t>
  </si>
  <si>
    <t>Общие показатели по площадкам ТКО и контенерам в сельских поселениях Шабалинского района</t>
  </si>
  <si>
    <t>Кировская обл, Шабалинский р-н, д Кокуши</t>
  </si>
  <si>
    <t>58.159231 47.105069</t>
  </si>
  <si>
    <t>ШМОКУ СОШ с. Высокораменское</t>
  </si>
  <si>
    <t>ШМОКУ СОШ с. Высокораменское Шабалинского района Кировской области, ИНН 4337002820</t>
  </si>
  <si>
    <t>Кировская обл, Шабалинский район, с Высокогорье, Школьная, д.10</t>
  </si>
  <si>
    <t>Магазин Шабалинское райпо</t>
  </si>
  <si>
    <t>Кировская область, Шабалинский р-н, с Высокораменское, ул. Ленина, д. 11</t>
  </si>
  <si>
    <t>58.143805, 47.090189</t>
  </si>
  <si>
    <t>ООО "Империя" ИНН 4337004440</t>
  </si>
  <si>
    <t>Магазин ООО "Империя"</t>
  </si>
  <si>
    <t>Кировская область, Шабалинский р-н, пос Содом, ул Мира, д 1</t>
  </si>
  <si>
    <t xml:space="preserve"> 58.189144 47.118009</t>
  </si>
  <si>
    <t>ООО "Квадро" ИНН 4337004433</t>
  </si>
  <si>
    <t>Магазин ООО "Квадро"</t>
  </si>
  <si>
    <t>Кировская обл, Шабалинский р-н, д. Новожилы</t>
  </si>
  <si>
    <t>58.397170, 46.810806</t>
  </si>
  <si>
    <t>Кировская обл, Шабалинский р-н, д. Коврижные</t>
  </si>
  <si>
    <t>58.537941, 46.690469</t>
  </si>
  <si>
    <t>ШМОКУ СОШ п. Гостовский Шабалинского района Кировской области, ИНН 4337002838</t>
  </si>
  <si>
    <t>ШМОКУ СОШ п. Гостовский Шабалинского района Кировской области</t>
  </si>
  <si>
    <t>Кировская область, Шабалинский р-н, пос Гостовский, ул. Октября, д.5а</t>
  </si>
  <si>
    <t>Кировская область, Шабалинский р-н, с.Прокопьевское</t>
  </si>
  <si>
    <t>58.370005, 46.818597</t>
  </si>
  <si>
    <t>Кировская область, Шабалинский р-н, п. Шохорда, пер. Заводской, д.3</t>
  </si>
  <si>
    <t>58.464159, 46.694653</t>
  </si>
  <si>
    <t>Кировская область, Шабалинский р-н, с. Колосово ул. Центральная, д.13</t>
  </si>
  <si>
    <t>58.452184, 46.862764</t>
  </si>
  <si>
    <t>Кировская область, Шабалинский р-н, с. Колосово ул. Центральная, д.20</t>
  </si>
  <si>
    <t>58.454805, 46.877566</t>
  </si>
  <si>
    <t>ИП Кощеева Екатерина Владимировна ИНН 433700673600</t>
  </si>
  <si>
    <t>Магазин ИП Кощеева Екатерина Владимировна</t>
  </si>
  <si>
    <t>58.330814, 46.684096</t>
  </si>
  <si>
    <t>58.330814, 46.684097</t>
  </si>
  <si>
    <t>ООО "Престиж" ИНН 4337004426</t>
  </si>
  <si>
    <t>Магазин  "Пресиж" ул. Березовская, д.7б, магазин "Перекресток" ул. Новая, д.2а, магазин "Южный" ул. Советская, д.2</t>
  </si>
  <si>
    <t>Кировская область, Шабалинский р-н, с Архангельское, ул. Советская д.14</t>
  </si>
  <si>
    <t>58.5436236, 46.9007599</t>
  </si>
  <si>
    <t>ООО "Вятский бор" ИНН 4337003729</t>
  </si>
  <si>
    <t>Магазин ООО "Вятский бор"</t>
  </si>
  <si>
    <t>Кировская область, Шабалинский р-н, с Новотроицкое, ул.Чапаева д.2а</t>
  </si>
  <si>
    <t>58.4490174, 47.0737962</t>
  </si>
  <si>
    <t>Кировская область, Шабалинский р-н, с. Архангельское, ул. Советская д.21</t>
  </si>
  <si>
    <t>58.5427515, 46.900832</t>
  </si>
  <si>
    <t>Кировская область, Шабалинский р-н, с. Соловецкое, ул. Советская д.21</t>
  </si>
  <si>
    <t>58.552325, 47.130804</t>
  </si>
  <si>
    <t>58.548666, 47.127283</t>
  </si>
  <si>
    <t>ИП Игошина Лариса Михайловна ИНН 433700299906</t>
  </si>
  <si>
    <t>Магазин ИП Игошина Лариса Михайловна</t>
  </si>
  <si>
    <t>Кировская область, Шабалинский р-н, с Новотроицкое, ул. Советская д.7</t>
  </si>
  <si>
    <t>58.448383, 47.073012</t>
  </si>
  <si>
    <t>Кировская область, Шабалинский р-н, с Новотроицкое, ул. Больничная, д.14а</t>
  </si>
  <si>
    <t>58.450340, 47.088809</t>
  </si>
  <si>
    <t>население д. Крутая д.1</t>
  </si>
  <si>
    <t>Кировская область, Шабалинский р-н, д Огорелово</t>
  </si>
  <si>
    <t>58.687746, 47.348030</t>
  </si>
  <si>
    <t>Кировская область, Шабалинский р-н, д. Кунеево</t>
  </si>
  <si>
    <t>58.688780, 47.276507</t>
  </si>
  <si>
    <t>Кировская область, Шабалинский р-н, д. Клубовщина</t>
  </si>
  <si>
    <t>Кировская область, Шабалинский р-н, с Ключи, ул.Советская, д.4</t>
  </si>
  <si>
    <t>58.425711, 47.020912</t>
  </si>
  <si>
    <t>Кировская область, Шабалинский р-н, с Чахловка, ул. Епифанова, д.5</t>
  </si>
  <si>
    <t>58.552062, 47.323195</t>
  </si>
  <si>
    <t>Кировская область, Шабалинский р-н, с Черновское, ул.Советская, д.2</t>
  </si>
  <si>
    <t>58.684221, 47.392333</t>
  </si>
  <si>
    <t>ИП Тихонов Александр Николаевич ИНН 433700155171</t>
  </si>
  <si>
    <t>Магазин ИП Тихонов Александр Николаевич</t>
  </si>
  <si>
    <t>Кировская область, Шабалинский р-н, с Высокораменское, ул. Школьная д. 12</t>
  </si>
  <si>
    <t>58.140292, 47.094712</t>
  </si>
  <si>
    <t>Кировская область, Шабалинский р-н, д  Крутая</t>
  </si>
  <si>
    <t>58.685640, 47.439370</t>
  </si>
  <si>
    <t>58.536359, 47.277306</t>
  </si>
  <si>
    <t>Кировская область, Шабалинский р-н, д. Содом, ул Мира, д 12</t>
  </si>
  <si>
    <t>Кировская область, Шабалинский р-н, д. Содом, ул Центральная, д 2</t>
  </si>
  <si>
    <t>Кировская область, Шабалинский р-н, д. Содом, ул Труда, д 2</t>
  </si>
  <si>
    <t>Кировская обл, Шабалинский район, с Высокогорье, ул. Центральная</t>
  </si>
  <si>
    <t>Кировская область, Шабалинский р-н, с Высокораменское, переулок Школьный</t>
  </si>
  <si>
    <t>население д. Высокая 15,43,59,30,28,26,20,10,6,23,53</t>
  </si>
  <si>
    <t>население д. Малая Козловка 2,4</t>
  </si>
  <si>
    <t>населениед. Большая Козловка 12,10,21,43,29,37,41,36,34,23,59,48,16,18,14,4,3</t>
  </si>
  <si>
    <t>население д. Тименки 1,7</t>
  </si>
  <si>
    <t>население д. Колеваты 10,12,16,20,30,27,19,5,3</t>
  </si>
  <si>
    <t>население д. Кокуши 5,9,11,6</t>
  </si>
  <si>
    <t>население д. Малые Первуши 2,3,7</t>
  </si>
  <si>
    <t>население д. Красная Поляна 1,2</t>
  </si>
  <si>
    <t>население пос Супросивный 3,23,29,36,49,50,70,76,33</t>
  </si>
  <si>
    <t>население д. Коврижные 1,2,10</t>
  </si>
  <si>
    <t>население д. Большая Крутенка 5</t>
  </si>
  <si>
    <t>население пос Крутенский 3,4</t>
  </si>
  <si>
    <t>население д. Новожилы 2</t>
  </si>
  <si>
    <t>население д. Старые Антропы 3,7</t>
  </si>
  <si>
    <t>население д. Зотовцы 2,7,9,11,12</t>
  </si>
  <si>
    <t xml:space="preserve">население                                                                                                                                           ул. Свободы д.3,5,9,13,15,17,19,21,23,34,32,30,24,22, 16,14,12,10,28,20,8,4,2                                                                                                             ул. Заречная д.1, 5,7,9,                                                                                                      ул. Набережная д.1,3, Школьная д.39,26,37,34, </t>
  </si>
  <si>
    <t>население                                                                                                               ул. Свободы д. 27,29,31,37,50,48,46,                                                                    ул.Калинина д.1,3,7,9,11,13,21,22,20,16,14,12,10,6,4,2</t>
  </si>
  <si>
    <t>Население                                                                                                                        ул. Шалагинская д1,5,7,9,13,15,17,19,21,23,25,29,33, 43,47,49,51,55,63,32,28,22,18,16,10,8,8а,6,4,2,11,31,59,                                                                                                         Кирова д.1,5,7,9,15,8,2,11,13,6</t>
  </si>
  <si>
    <t>население                                                                                           ул. Свободы д.39,41,45,64,56,54,52,                                                                                           ул. Школьная д.1,7,9,24,20,18,16,14,12,10,8,6,4 ,5,2,22</t>
  </si>
  <si>
    <t>население                                                                                         ул. Центральная д.2,4,6,8,16,3,7,9,11,13,17                                                                                ул. Школьная д.1,3,7,9,11,13,15</t>
  </si>
  <si>
    <t>население                                                                                                       ул. Центральная д.2,4,6,8,16,20,22,24,26,28,3,7,9,11, 13,17,25,31,33,                                                                                                ул. Садовая д.1,2,4,5,6,8,                                                                                                      ул. Труда д.1 А,1Б,1В,1,2,3,4,5,6,7,10,12</t>
  </si>
  <si>
    <t>население                                                                                                            ул. Центральная 1,3,4,7,11,14,13,17,6,                                                                                       ул Мира д.1,2,4,5,6,11,14,7,8,9                                                                              ул. Октябрьская д.3,4,8,10,                                                                                                  ул.Полевая д.1,3,7,9,5,6,11</t>
  </si>
  <si>
    <t>население                                                                                                                 д. Гостовская 3,5,7,12,14,15,16,19,20,22,23, 25,26,31,32,33</t>
  </si>
  <si>
    <t>Кировская область, 
Шабалинский р-н, с Колосово, ул Центральная, д 13</t>
  </si>
  <si>
    <t>население д. Жирново                                                                                                     ул. Набарежная 7,12,2, ул. Ветеранов 9,15,17,19,25,                                                                                                            ул. Зеленая 2,8,16,20,30,36,38,40,31,29,27,11,9,7,                                                                                              ул. Новая 2,3</t>
  </si>
  <si>
    <t>население д. Большое Липово 2,6,12,14</t>
  </si>
  <si>
    <t>население д. Крутая 4,16,18,21,22,34</t>
  </si>
  <si>
    <t>население д. Малые Ковали 2,5,6,9,11,12</t>
  </si>
  <si>
    <t>население д. Пчелинская 2,6</t>
  </si>
  <si>
    <t>население д. Галкины 1,2,10,18,20</t>
  </si>
  <si>
    <t>население д. Мироновцы 4,5</t>
  </si>
  <si>
    <t>Кировская область, Шабалинский р-н, пос Гостовский, ул. Новая д. 2а</t>
  </si>
  <si>
    <t>Кировская область, Шабалинский р-н, с Черновское, ул. Кооперативная, д 14</t>
  </si>
  <si>
    <t>Кировская область, Шабалинский р-н, с Черновское, ул. Октябрьская, д 1</t>
  </si>
  <si>
    <t>население д. Клубовщина д.1,3</t>
  </si>
  <si>
    <t>население д. Огорелово д.5</t>
  </si>
  <si>
    <t>население д. Кунеево д. 6,7,13</t>
  </si>
  <si>
    <t>население с. Ключи:
Советская 15,21,22, 24,25,28,31,33,34,36                                             
Первомайская 1, 2, 3, 4, 5, 7</t>
  </si>
  <si>
    <t>Площадь, м2</t>
  </si>
  <si>
    <t>Кировская область, Шабалинский р-н, с. Ключи, ул Советская, д 9</t>
  </si>
  <si>
    <t>Кировская область, Шабалинский р-н, с. Ключи, ул Советская, д 25</t>
  </si>
  <si>
    <t>Кировская область, Шабалинский р-н, д. Содом</t>
  </si>
  <si>
    <t>население д. Содом д.7,9,10,14</t>
  </si>
  <si>
    <t>население                                                                                                                                                                                  пер. Школьный д.2,4,5,6,8,10,12, ул. Свободы 36а,                                                                                                                                  ул. Школьная 11,17,19,23,25,27</t>
  </si>
  <si>
    <t>58.336473, 46.673130</t>
  </si>
  <si>
    <t>58.328966, 46.680768</t>
  </si>
  <si>
    <t>58.326467, 46.676956</t>
  </si>
  <si>
    <t>Площадки ТКО с местом под КГО созданые по программе Охрана окружающей среды</t>
  </si>
  <si>
    <t>Площадки ТКО с местом под КГО созданные по программе КРСТ благоустройство</t>
  </si>
  <si>
    <t>Количество площадок</t>
  </si>
  <si>
    <t>Наименование</t>
  </si>
  <si>
    <t>размещенные</t>
  </si>
  <si>
    <t>планируемые</t>
  </si>
  <si>
    <t>Количество контейнеров</t>
  </si>
  <si>
    <t>Площадки сроком накопления до 11 месяцев (бункер 8 м3)</t>
  </si>
  <si>
    <t>Планируемых к созданию площадки ТКО (с установленными контейнерами)</t>
  </si>
  <si>
    <t>Итого по поселению контейнера Юр лиц</t>
  </si>
  <si>
    <t>Итого по поселению контейнера Физ лиц</t>
  </si>
  <si>
    <t>Всего контейнера Юр лиц</t>
  </si>
  <si>
    <t>Всего контейнера Физ лиц</t>
  </si>
  <si>
    <t>Итого создано площадок (установлено (планируется к установке) контейнеров)</t>
  </si>
  <si>
    <t>Планируемых к созданию площадки ТКО (без установленных контейнеров)</t>
  </si>
  <si>
    <t>Площадки юридических лиц</t>
  </si>
  <si>
    <t xml:space="preserve">население                                                                                                 ул. Новая д.15,17,19,21,23,2,5 ул. Советская д.12,13,15,19а,21,23                                                                                                 ул. Садовая д.8,11,12 ул. Набережная 8,9,10,11,12,13 </t>
  </si>
  <si>
    <t>население                                                                                                              ул. Новая д.5,6,7,9,11,12,13 ул. Складская д.1,3,5,8,9,                                                                                                  ул. Октября д.6,8,9,10,12,14,18 ул. Школьная д.1,3,4</t>
  </si>
  <si>
    <t>население                                                                                                               ул. Лесная д.1,3,5,6,7, ул. Зеленая д.1,3,4,7,8,11,12,13,14,16,18,19,21,22                                                                                                                    ул. Октября д.2,3,4,5, ул. Железнодорожная д.1,2,                                                                                                                                  ул. Первомайская д.4,7,10</t>
  </si>
  <si>
    <t>население                                                                                                       ул. Березовская д. 1а,2а,3а,4а,5а,6а,7а,д.14,15,17,18,20,22,25,26,27а,28,29                                                                                                       ул. Труда д. 1,3,4,5,5а,10</t>
  </si>
  <si>
    <t>население                                                                                                         ул. Привокзальная д. 1,1а,2,3,4,5,6,7,9,17                                                                                                                  ул. Березовская д. 2,3,4,7,8,9,11</t>
  </si>
  <si>
    <t>население                                                                                                ул. Мира д. 1,2,3,4,5,6,7,8,9,10,14                                                                                                              ул. 1-я Заречная д. 1,2,3,4,5,7,8,9,10,11,12 ,14,16,                                                                                                        2-я Заречная д. 1,2,3,4,6,8,9,10,11,12,13,14,  ул. Кирова д.19</t>
  </si>
  <si>
    <t>население                                                                                                  ул. Совхозная д.2,4,5,6,7,9,11                                                                                                    ул. Молодежная д.1,2,3,4,5,6,7,8,9, 9а,10,10а,11,17                                                                                          ул. Почтовая д.3,4,6                                                                                                    ул. Привокзальная д. 11,13,14,15</t>
  </si>
  <si>
    <t>население                                                                                                                                   ул. Кирова д. 1,2,3,4,5,6,7,8,9,10,11,12,13,  ул. Советская д.1,4,8,9,10,11                                                                                                              ул. Садовая д.1,4,5, ул. Набережная д.1,2,3,4,5,6,7</t>
  </si>
  <si>
    <t>население с. Прокопьевское 1,13,17,31,32,34,36,38,39,41,46,47,53,59,60,62,63,64,67,68,70,71,74,80,86</t>
  </si>
  <si>
    <t>население д. Панихины 3,5,9,10,11,12,14,16,28,30,32,52</t>
  </si>
  <si>
    <t>население                                                                                                                 ул. Центральная  д. 47,48,52,55,56,58,61,65,67,69,70,71,74,76,84,86,90,92,95</t>
  </si>
  <si>
    <t>население                                                                                                         ул. Центральная д.3,5,11,17,19,21,22,23,25,26,27,29,30,31,32,33,35,36,37,39.41,43,44,46,96</t>
  </si>
  <si>
    <t>население пос. Шохорда                                                                                      ул. Новая 8, ул. Садовая 2,6,                                                                                                            ул. Лесная 3,4,6,9,13,16,21,30,                                                                                                  ул. Центральная 2,11,13,22</t>
  </si>
  <si>
    <t>население с. Николаевское                                                                                         ул. Запрудная 1,2,4,13,8,11,12,16,22,26,                                                                                                                 ул. Молодежная 1,2,3,4,5,6,15,16,17,19,22,29</t>
  </si>
  <si>
    <t>Население улиц                                                                                                      Чапаева 2,3,4, 5,6,7, 10,11,12,13,14,15,16,17,18, 20,21,22, 24,25,26,27,28,29, 31,32,33,34,35,37,38,39,40, 41,42                                                                                                                    Кирова 1,3,4,6,7,8,10,11,12,14,16,18,20,22,24,26,28,30, 32,34,36,38,40,42,                                                                                     Кооперативная 12,14,21,22,24,26,27,28,29, 31,33,35                                                                                                                Пушкина 2,3,4,6,7,8,9,11,12,14,16</t>
  </si>
  <si>
    <t>Население улиц                                                                                                                        Хаустова 1,2,3,4,5,6,7,8,9,10,11,12,16,17,18,19,21,23,27,29,35, Садовая 4,5,6,7,8,9,                                                                               Лермонтова 1,2а,2,3,4,6,8,10,12,14,16,18,20,22,24,26                                                                             Некрасова 1,3,5, Суворова 1,2,3,5.                                                                                      Заречная 1,2,3,4,5,6,7,8, Гагарина 2,3,4,5,6,                                                                                                                                                 Больничная 2,5а,6,13,15,16,19,20,22,29,31,33,35,37</t>
  </si>
  <si>
    <t>население д. Стародубцевы 1,2,4,8,9,10,11,12,13,14,15,16,17,18,22,32,33,34,42</t>
  </si>
  <si>
    <t>Население улиц                                                                                             Целищева 2,3,4,6,7,8,10,11,12,13,14,15,17,19,                                                                            Мира 1,2,2а,3,4,5,7,8,9,11,12,13,14,16,18,21,                                                                                           Набережная 5,6,7,8,9</t>
  </si>
  <si>
    <t xml:space="preserve">Население улиц                                                                                            Созинова 4,8, 9,13,15,17,18,21,22,25,27,29,30,31,32,33,36,37,38,40,44,46,48,50,52,                                                                                             Халтурина 1,2,3,5,7,8,9,10,                                                                                              Лесная 1,2а,4,6,7,8,13,14,15,16,18,21,23,                                                                                                                  Труда 1,2,4,5,7,8,10,11,19,20,22,23,                                                                         Калинина 1,3,4,5,6,7,8,9,10,11,12,12,14,15,16                                                                         Профсоюзная 3,4,7,9                                                                                                      Грина 1,4, Подстанция 1,2,3,4,6                                                             </t>
  </si>
  <si>
    <t>Население улиц                                                                                            Мира 1,2,3,4,6,8,9,10,11,12,13,14,                                                                                           Советская 7,13,15,17,19,20,21,22,23,26,28,30,                                                                         Зеленая 1,3,5,7,   Западная 1,3,4,6,                                                                                                                                                Базарная 1-5,10,  2-я Советская 1,4,5,6,8,9,10,11,18,                                                                                                       Королева1а, 5,6,7,9,10                                                                           Победы 1,2,3,4,7,8,9,10,11,13,14,15,16,17,18,19,21,22,23,24,25,28,30,32,                                                                          Свободы 1,1а,2,5,6,7,8,9, Школьная 1,3,4,8</t>
  </si>
  <si>
    <t>Население улиц                                                                                               Советская 1,3, 6,7,8,9,10, 15,16,17,24, 27, 28,                                                                                               ул. Лесная 2, 2а, 4, 8, 12а, 14                                                                                                       Школьная 1а, 1б,  1,2,3,4, 6,7,8, 10,11,12, 14.</t>
  </si>
  <si>
    <t>Население улицы Солнечная 2,3,4,5,6,7, 9, 11, 13, 15</t>
  </si>
  <si>
    <t xml:space="preserve">население с.Черновское:                                                 
Школьная  д. 1,7,8,9,10,10 А,11,13,15,16,17,18,19,20, 21,22,24,26,27,28,29,30,31,33,35,39,41,47              
Набережная д. 6,8,13,15,16,17,18,20, 21, 22, 23,31                               
Колхозная 1, 4, 5, 6, 7, 9, 11, 12, 16, 18                              Заводская 4, 5, 6, 8, 10                                             </t>
  </si>
  <si>
    <t xml:space="preserve">население с.Черновское:
Полевая  д. 1,2,3,4,5,6,7,8,9,11,12,13,14,15,16,17, 19                                                             
Кооперативная д. 2,5,8,9,13,16,18,20,21,22,24,26,28,31              
Свободы 2 4,7,12,14,18,20                                                                  Механизаторов 2,6                                                          Советская д. 9,11,14,15                                                                       Профсоюзная 1,2,4,5,8,10,16,17  </t>
  </si>
  <si>
    <t>население с.Черновское:
Октябрьская  д. 3,4,6,8,9,11,12,13,15,20                                                                                   Промышленная д. 1,2,3,6,8,9,12                                                                   М.Горького 2,6,14,18,22                                                                 Больничная  2,4,5,7,9,10,11,13,14,15,16,17, 23, 27, 29                                                           Большевиков д. 6,12</t>
  </si>
  <si>
    <t xml:space="preserve">население д. Буторята  д. 1,2,4,5,6,11,17,18,26  </t>
  </si>
  <si>
    <t>население п. Льнозавод  д. 5,9,11,19,20</t>
  </si>
  <si>
    <t xml:space="preserve">население с. Ключи:
Труда 1,4,6,                                                                                                                     Советская 3а,8,9,16,18, 20
Мира  д. 1, 2, 3, 4                                                                                   Набережная д. 3, 6 </t>
  </si>
  <si>
    <t xml:space="preserve">население д. Червяки д. 1,7, 9, 12
</t>
  </si>
  <si>
    <t>население с. Чахловка:
Епифанова 1,3,10,11,12,14,15,20,21,25                                                                                     Советская 5,12,14,19,23,25,27,29                                                   Заречная 5,6,9                                                                          Мира 1, 2, 3, 4, 5, 6, 7, 9, 10                                                         Свободы 3,5,6,7,9,15,19,21                                     
Молодежная 1,3,6,8</t>
  </si>
  <si>
    <t xml:space="preserve"> 58.538047 46.957876</t>
  </si>
  <si>
    <t xml:space="preserve"> 58.538623 46.890195</t>
  </si>
  <si>
    <t xml:space="preserve"> 58.542139 46.899053</t>
  </si>
  <si>
    <t>Итого</t>
  </si>
  <si>
    <t>Всего сельские поселения Шабалинского района</t>
  </si>
  <si>
    <t>Количество контейнеров установленных</t>
  </si>
  <si>
    <t>Выписка из реестра мест накопления ТКО (Шабалинский район)</t>
  </si>
  <si>
    <t>Количество контейнеров планируемых к размещению (1 очередь)</t>
  </si>
  <si>
    <t>Трудно доступные, малонаселенные пункты                                (2 очередь)</t>
  </si>
  <si>
    <t xml:space="preserve"> 58.452045 46.865173</t>
  </si>
  <si>
    <t xml:space="preserve"> 58.425203 46.897725</t>
  </si>
  <si>
    <t xml:space="preserve"> 58.454945 46.865906</t>
  </si>
  <si>
    <t xml:space="preserve"> 58.382994 46.827049</t>
  </si>
  <si>
    <t xml:space="preserve"> 58.351567 46.842018</t>
  </si>
  <si>
    <t xml:space="preserve"> 58.317434, 46.925610</t>
  </si>
  <si>
    <t xml:space="preserve"> 58.370234, 46.818347</t>
  </si>
  <si>
    <t>58.218296, 47.151648</t>
  </si>
  <si>
    <t>58.142324, 47.085082</t>
  </si>
  <si>
    <t>58.144983, 47.095241</t>
  </si>
  <si>
    <t>58.133822, 47.088200</t>
  </si>
  <si>
    <t>58.149023, 47.087990</t>
  </si>
  <si>
    <t>58.101176, 47.092045</t>
  </si>
  <si>
    <t xml:space="preserve"> 58.538092 46.957858</t>
  </si>
  <si>
    <t>58.538544, 46.890227</t>
  </si>
  <si>
    <t>58.544203, 46.902305</t>
  </si>
  <si>
    <t>58.432926, 47.084020</t>
  </si>
  <si>
    <t>58.6810053333 47.388736</t>
  </si>
  <si>
    <t>58.685163, 47.392478</t>
  </si>
  <si>
    <t>58.685695, 47.387609</t>
  </si>
  <si>
    <t>58.672441, 47.371062</t>
  </si>
  <si>
    <t>58.726035, 47.197564</t>
  </si>
  <si>
    <t>58.330466, 46.706882</t>
  </si>
  <si>
    <t>58.342079, 46.573525</t>
  </si>
  <si>
    <t>58.335454, 46.468916</t>
  </si>
  <si>
    <t>58.323186, 46.649471</t>
  </si>
  <si>
    <t>население                                                                                                                                ул. Мира д.3,5,4,6,7,8,10,11,12,14,15,16,17,18,19,20,21,22,25,26, 27,28,29,                                                                                                                                             Содомская сельская библиотека ШМКУ "МЦБС"</t>
  </si>
  <si>
    <t>СДК с. Высокораменское ШМБУК РДК</t>
  </si>
  <si>
    <t xml:space="preserve">СДК с. Высокораменское ШМБУК РДК, Шабалинский район Кировская область </t>
  </si>
  <si>
    <t>население ж.д.разъезд Метил 1,6,15</t>
  </si>
  <si>
    <t>Кировская область, Шабалинский р-н, ж.д.разъезд Метил, д 1</t>
  </si>
  <si>
    <t>СДК с. Архангельское ШМБУК РДК</t>
  </si>
  <si>
    <t>СДК с. Архангельское ШМБУК РДК, Шабалинский район Кировская область ИНН 4337004352</t>
  </si>
  <si>
    <t>СДК с. Новотроицкое ШМБУК РДК</t>
  </si>
  <si>
    <t>СДК с. Новотроицкое ШМБУК РДК, Шабалинский район Кировская область ИНН 4337004352</t>
  </si>
  <si>
    <t>СДК с. Соловецкое ШМБУК РДК</t>
  </si>
  <si>
    <t>СДК с. Соловецкое ШМБУК РДК, Шабалинский район Кировская область ИНН 4337004352</t>
  </si>
  <si>
    <t>СДК с. Черновское ШМБУК РДК</t>
  </si>
  <si>
    <t>Кировская область, Шабалинский р-н, ж.д. разъезд Метил, д 1</t>
  </si>
  <si>
    <t>ООО АПК "Архангельское" ИНН 4337004803</t>
  </si>
  <si>
    <t>Офис, гараж, фермы ООО АПК "Архангельское"</t>
  </si>
  <si>
    <t>58.543818, 47.901412</t>
  </si>
  <si>
    <t>58.343774, 46.696947</t>
  </si>
  <si>
    <t xml:space="preserve"> 58.326602 46.687745</t>
  </si>
  <si>
    <t xml:space="preserve"> 58.321621 46.877656</t>
  </si>
  <si>
    <t>контейнера установлены вновь 22.04.2021</t>
  </si>
  <si>
    <t>координаты</t>
  </si>
  <si>
    <t>58.240334 47.193993</t>
  </si>
  <si>
    <t xml:space="preserve"> 58.202432 47.126837</t>
  </si>
  <si>
    <t xml:space="preserve"> 58.291562 47.131012</t>
  </si>
  <si>
    <t>контейнера установлены вновь 21.04.2021</t>
  </si>
  <si>
    <t>контейнера установлены вновь 14.04.2021</t>
  </si>
  <si>
    <t>Кировская область, Шабалинский р-н, с Николаевское, ул Центральная, д 11</t>
  </si>
  <si>
    <t>Всего установлено контейнеров</t>
  </si>
  <si>
    <t>установлено шт</t>
  </si>
  <si>
    <t>всего на площадке шт</t>
  </si>
  <si>
    <t>ООО СХП "Соловецкое" ИНН 4337004828</t>
  </si>
  <si>
    <t>Офис, гараж, МТФ ООО СХП "Соловецкое"</t>
  </si>
  <si>
    <t>Кировская область, Шабалинский р-н, с Соловецкое</t>
  </si>
  <si>
    <t>58.552818, 47.12.1836</t>
  </si>
  <si>
    <t>контейнера установлены 12.05.2021</t>
  </si>
  <si>
    <t>контейнера установлены 01.07.2021</t>
  </si>
  <si>
    <t>население                                                                                                                 ул. Школьная д.1,2,19,21,23,14,32,28,                                                                                                    ул. Д.Карсакова д.1,3,4,9,13,17,19,22,23,25,28,30,31, 32,34,36,42,20,40,15,17,11,7,5,                                                                                                                 ул. Лесная д.1,2,3,6,8,                                                                                                      ул.Молодежная д. 1,2,4,8,12</t>
  </si>
  <si>
    <t>Щебень</t>
  </si>
  <si>
    <t xml:space="preserve">Население улиц                                                                                                   Дружбы 1,2,4,6,8,14,18,20,22,24,                                                                                  Совхозная 3,6,7,11,12,18,                                                              Полевая 1,2,3,4,5,6,7,9,10,13,                                                                                                                  Комсомольская 2,3,4,5,6,7,8,9,10,12,13,15,17,19,21,                                                                                                   Кооперативная 2,3,5,9,10,11,13                                                                             </t>
  </si>
  <si>
    <t>Население улиц                                                                                     Заводская 3,11,  Дачная 1,3,4,5,6,10,                                                                                             Советской 41,45,44,47,49,50,51,53,55,56,57,58,64,66,                                                                                                       Заречная 3,8,10,11,12,14</t>
  </si>
  <si>
    <t>Население улиц                                                                                  Профсоюзная 1,2,3,4,5,6,7,8,10,11,12,14,15,18,19,20,22,25,28,30,31, 34,36,38,42,44,                                                                                                       Советская 1,2,4,7,8,9,10,11,12,13,16,17,18,20,22,24,27,28,33,35,38,                                                                                              Калинина 1а,1,2,3,4,5,6,7,8,9,10,11,12,13,15,16,18,20</t>
  </si>
  <si>
    <t>Население улиц                                                                                     Комсомольская 3,4,5,6,7,8,9,10,11,12,13,14, 16,18,   Труда 1,2,3,4,                                                                                                                               Юбилейная 1,2,3,4,5,6,7,8, 10, 12, 14,                                                                                                               Советская 29,30,31,32,33,34,35,36,37,38,40,41,43,44а, 45,46,47,48,49,50,51,52,53,54,56,60,64</t>
  </si>
  <si>
    <t>СДК с. Черновское ШМБУК РДК, Шабалинский район Кировская область ИНН 4337004352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</si>
</sst>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6C6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Alignment="1">
      <alignment horizontal="right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Fill="1"/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6" borderId="1" xfId="0" applyFont="1" applyFill="1" applyBorder="1" applyAlignment="1">
      <alignment wrapText="1"/>
    </xf>
    <xf numFmtId="0" fontId="8" fillId="0" borderId="0" xfId="0" applyFont="1"/>
    <xf numFmtId="0" fontId="4" fillId="3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4" borderId="1" xfId="0" applyFont="1" applyFill="1" applyBorder="1" applyAlignment="1">
      <alignment wrapText="1"/>
    </xf>
    <xf numFmtId="0" fontId="8" fillId="0" borderId="0" xfId="0" applyFont="1" applyFill="1"/>
    <xf numFmtId="0" fontId="4" fillId="0" borderId="10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right" vertical="top" wrapText="1"/>
    </xf>
    <xf numFmtId="0" fontId="5" fillId="8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164" fontId="5" fillId="9" borderId="1" xfId="0" applyNumberFormat="1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right" vertical="top" wrapText="1"/>
    </xf>
    <xf numFmtId="0" fontId="4" fillId="9" borderId="1" xfId="0" applyFont="1" applyFill="1" applyBorder="1" applyAlignment="1">
      <alignment wrapText="1"/>
    </xf>
    <xf numFmtId="0" fontId="5" fillId="6" borderId="0" xfId="0" applyFont="1" applyFill="1" applyAlignment="1">
      <alignment vertical="top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Fill="1" applyBorder="1"/>
    <xf numFmtId="0" fontId="5" fillId="0" borderId="1" xfId="0" applyFont="1" applyFill="1" applyBorder="1" applyAlignment="1"/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4" fillId="6" borderId="10" xfId="0" applyFont="1" applyFill="1" applyBorder="1" applyAlignment="1">
      <alignment horizontal="right" wrapText="1"/>
    </xf>
    <xf numFmtId="0" fontId="4" fillId="6" borderId="12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9" borderId="10" xfId="0" applyFont="1" applyFill="1" applyBorder="1" applyAlignment="1">
      <alignment horizontal="right" wrapText="1"/>
    </xf>
    <xf numFmtId="0" fontId="4" fillId="9" borderId="12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right" wrapText="1"/>
    </xf>
    <xf numFmtId="0" fontId="4" fillId="4" borderId="12" xfId="0" applyFont="1" applyFill="1" applyBorder="1" applyAlignment="1">
      <alignment horizontal="right" wrapText="1"/>
    </xf>
    <xf numFmtId="0" fontId="4" fillId="7" borderId="10" xfId="0" applyFont="1" applyFill="1" applyBorder="1" applyAlignment="1">
      <alignment horizontal="right" wrapText="1"/>
    </xf>
    <xf numFmtId="0" fontId="4" fillId="7" borderId="12" xfId="0" applyFont="1" applyFill="1" applyBorder="1" applyAlignment="1">
      <alignment horizontal="right" wrapText="1"/>
    </xf>
    <xf numFmtId="0" fontId="4" fillId="9" borderId="1" xfId="0" applyFont="1" applyFill="1" applyBorder="1" applyAlignment="1">
      <alignment horizontal="right" wrapText="1"/>
    </xf>
    <xf numFmtId="0" fontId="4" fillId="8" borderId="1" xfId="0" applyFont="1" applyFill="1" applyBorder="1" applyAlignment="1">
      <alignment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6C6A"/>
      <color rgb="FFFF66CC"/>
      <color rgb="FFCCFF66"/>
      <color rgb="FFB4413E"/>
      <color rgb="FFFF33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J155"/>
  <sheetViews>
    <sheetView tabSelected="1" topLeftCell="A99" zoomScale="120" zoomScaleNormal="120" workbookViewId="0">
      <selection activeCell="L102" sqref="L102"/>
    </sheetView>
  </sheetViews>
  <sheetFormatPr defaultRowHeight="15" x14ac:dyDescent="0.25"/>
  <cols>
    <col min="1" max="1" width="4" customWidth="1"/>
    <col min="2" max="2" width="28" style="2" customWidth="1"/>
    <col min="3" max="3" width="14.5703125" style="2" customWidth="1"/>
    <col min="4" max="4" width="7.85546875" style="2" customWidth="1"/>
    <col min="5" max="5" width="4.7109375" style="4" customWidth="1"/>
    <col min="6" max="6" width="5.5703125" style="2" customWidth="1"/>
    <col min="7" max="7" width="4.140625" style="2" customWidth="1"/>
    <col min="8" max="8" width="4.5703125" style="2" customWidth="1"/>
    <col min="9" max="9" width="28.42578125" style="2" customWidth="1"/>
    <col min="10" max="10" width="40.7109375" style="2" customWidth="1"/>
  </cols>
  <sheetData>
    <row r="1" spans="1:10" s="1" customFormat="1" ht="15.75" customHeight="1" x14ac:dyDescent="0.2">
      <c r="A1" s="123" t="s">
        <v>110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1" customFormat="1" ht="15.75" customHeight="1" x14ac:dyDescent="0.2">
      <c r="A2" s="125"/>
      <c r="B2" s="126"/>
      <c r="C2" s="126"/>
      <c r="D2" s="126"/>
      <c r="E2" s="126"/>
      <c r="F2" s="126"/>
      <c r="G2" s="126"/>
      <c r="H2" s="126"/>
      <c r="I2" s="126"/>
      <c r="J2" s="126"/>
    </row>
    <row r="3" spans="1:10" s="1" customFormat="1" ht="15.75" customHeight="1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</row>
    <row r="4" spans="1:10" s="1" customFormat="1" ht="78.75" customHeight="1" x14ac:dyDescent="0.2">
      <c r="A4" s="129" t="s">
        <v>0</v>
      </c>
      <c r="B4" s="132" t="s">
        <v>1</v>
      </c>
      <c r="C4" s="132"/>
      <c r="D4" s="132" t="s">
        <v>2</v>
      </c>
      <c r="E4" s="132"/>
      <c r="F4" s="132"/>
      <c r="G4" s="132"/>
      <c r="H4" s="132"/>
      <c r="I4" s="120" t="s">
        <v>116</v>
      </c>
      <c r="J4" s="132" t="s">
        <v>3</v>
      </c>
    </row>
    <row r="5" spans="1:10" s="1" customFormat="1" ht="6" customHeight="1" x14ac:dyDescent="0.2">
      <c r="A5" s="130"/>
      <c r="B5" s="132"/>
      <c r="C5" s="132"/>
      <c r="D5" s="132"/>
      <c r="E5" s="132"/>
      <c r="F5" s="132"/>
      <c r="G5" s="132"/>
      <c r="H5" s="132"/>
      <c r="I5" s="121"/>
      <c r="J5" s="132"/>
    </row>
    <row r="6" spans="1:10" s="1" customFormat="1" ht="34.5" hidden="1" customHeight="1" x14ac:dyDescent="0.2">
      <c r="A6" s="131"/>
      <c r="B6" s="132"/>
      <c r="C6" s="132"/>
      <c r="D6" s="132"/>
      <c r="E6" s="132"/>
      <c r="F6" s="132"/>
      <c r="G6" s="132"/>
      <c r="H6" s="132"/>
      <c r="I6" s="121"/>
      <c r="J6" s="132"/>
    </row>
    <row r="7" spans="1:10" s="1" customFormat="1" ht="51" customHeight="1" x14ac:dyDescent="0.2">
      <c r="A7" s="133"/>
      <c r="B7" s="132" t="s">
        <v>4</v>
      </c>
      <c r="C7" s="132" t="s">
        <v>9</v>
      </c>
      <c r="D7" s="132" t="s">
        <v>5</v>
      </c>
      <c r="E7" s="134" t="s">
        <v>296</v>
      </c>
      <c r="F7" s="119" t="s">
        <v>6</v>
      </c>
      <c r="G7" s="119"/>
      <c r="H7" s="119"/>
      <c r="I7" s="121"/>
      <c r="J7" s="132"/>
    </row>
    <row r="8" spans="1:10" s="1" customFormat="1" ht="126" customHeight="1" x14ac:dyDescent="0.2">
      <c r="A8" s="133"/>
      <c r="B8" s="132"/>
      <c r="C8" s="132"/>
      <c r="D8" s="132"/>
      <c r="E8" s="135"/>
      <c r="F8" s="48" t="s">
        <v>10</v>
      </c>
      <c r="G8" s="49" t="s">
        <v>7</v>
      </c>
      <c r="H8" s="48" t="s">
        <v>8</v>
      </c>
      <c r="I8" s="122"/>
      <c r="J8" s="132"/>
    </row>
    <row r="9" spans="1:10" s="3" customFormat="1" ht="22.5" customHeight="1" x14ac:dyDescent="0.2">
      <c r="A9" s="136" t="s">
        <v>101</v>
      </c>
      <c r="B9" s="137"/>
      <c r="C9" s="137"/>
      <c r="D9" s="137"/>
      <c r="E9" s="137"/>
      <c r="F9" s="137"/>
      <c r="G9" s="137"/>
      <c r="H9" s="137"/>
      <c r="I9" s="137"/>
      <c r="J9" s="138"/>
    </row>
    <row r="10" spans="1:10" s="3" customFormat="1" ht="67.5" customHeight="1" x14ac:dyDescent="0.2">
      <c r="A10" s="8">
        <v>1</v>
      </c>
      <c r="B10" s="8" t="s">
        <v>111</v>
      </c>
      <c r="C10" s="8" t="s">
        <v>371</v>
      </c>
      <c r="D10" s="8" t="s">
        <v>12</v>
      </c>
      <c r="E10" s="10">
        <v>8</v>
      </c>
      <c r="F10" s="11">
        <v>1</v>
      </c>
      <c r="G10" s="11"/>
      <c r="H10" s="11">
        <v>1.1000000000000001</v>
      </c>
      <c r="I10" s="8" t="s">
        <v>155</v>
      </c>
      <c r="J10" s="8" t="s">
        <v>273</v>
      </c>
    </row>
    <row r="11" spans="1:10" s="3" customFormat="1" ht="45" customHeight="1" x14ac:dyDescent="0.2">
      <c r="A11" s="5">
        <v>2</v>
      </c>
      <c r="B11" s="5" t="s">
        <v>131</v>
      </c>
      <c r="C11" s="5" t="s">
        <v>130</v>
      </c>
      <c r="D11" s="5" t="s">
        <v>12</v>
      </c>
      <c r="E11" s="12">
        <v>8</v>
      </c>
      <c r="F11" s="13">
        <v>1</v>
      </c>
      <c r="G11" s="13"/>
      <c r="H11" s="13">
        <v>1.1000000000000001</v>
      </c>
      <c r="I11" s="5" t="s">
        <v>155</v>
      </c>
      <c r="J11" s="14" t="s">
        <v>274</v>
      </c>
    </row>
    <row r="12" spans="1:10" s="3" customFormat="1" ht="51" customHeight="1" x14ac:dyDescent="0.2">
      <c r="A12" s="8">
        <v>3</v>
      </c>
      <c r="B12" s="8" t="s">
        <v>112</v>
      </c>
      <c r="C12" s="8" t="s">
        <v>370</v>
      </c>
      <c r="D12" s="8" t="s">
        <v>12</v>
      </c>
      <c r="E12" s="10">
        <v>8</v>
      </c>
      <c r="F12" s="11">
        <v>1</v>
      </c>
      <c r="G12" s="11"/>
      <c r="H12" s="11">
        <v>1.1000000000000001</v>
      </c>
      <c r="I12" s="8" t="s">
        <v>155</v>
      </c>
      <c r="J12" s="8" t="s">
        <v>275</v>
      </c>
    </row>
    <row r="13" spans="1:10" s="3" customFormat="1" ht="46.5" customHeight="1" x14ac:dyDescent="0.2">
      <c r="A13" s="8">
        <v>4</v>
      </c>
      <c r="B13" s="8" t="s">
        <v>114</v>
      </c>
      <c r="C13" s="8" t="s">
        <v>369</v>
      </c>
      <c r="D13" s="8" t="s">
        <v>12</v>
      </c>
      <c r="E13" s="10">
        <v>8</v>
      </c>
      <c r="F13" s="11">
        <v>2</v>
      </c>
      <c r="G13" s="11"/>
      <c r="H13" s="11">
        <v>1.1000000000000001</v>
      </c>
      <c r="I13" s="8" t="s">
        <v>155</v>
      </c>
      <c r="J13" s="8" t="s">
        <v>301</v>
      </c>
    </row>
    <row r="14" spans="1:10" s="3" customFormat="1" ht="42" customHeight="1" x14ac:dyDescent="0.2">
      <c r="A14" s="8">
        <v>5</v>
      </c>
      <c r="B14" s="8" t="s">
        <v>248</v>
      </c>
      <c r="C14" s="8" t="s">
        <v>368</v>
      </c>
      <c r="D14" s="8" t="s">
        <v>12</v>
      </c>
      <c r="E14" s="10">
        <v>8</v>
      </c>
      <c r="F14" s="11">
        <v>1</v>
      </c>
      <c r="G14" s="11"/>
      <c r="H14" s="11">
        <v>1.1000000000000001</v>
      </c>
      <c r="I14" s="8" t="s">
        <v>155</v>
      </c>
      <c r="J14" s="15" t="s">
        <v>276</v>
      </c>
    </row>
    <row r="15" spans="1:10" s="3" customFormat="1" ht="24" x14ac:dyDescent="0.2">
      <c r="A15" s="8">
        <v>6</v>
      </c>
      <c r="B15" s="8" t="s">
        <v>45</v>
      </c>
      <c r="C15" s="8" t="s">
        <v>372</v>
      </c>
      <c r="D15" s="8" t="s">
        <v>12</v>
      </c>
      <c r="E15" s="10">
        <v>8</v>
      </c>
      <c r="F15" s="11">
        <v>1</v>
      </c>
      <c r="G15" s="11"/>
      <c r="H15" s="11">
        <v>1.1000000000000001</v>
      </c>
      <c r="I15" s="8" t="s">
        <v>155</v>
      </c>
      <c r="J15" s="8" t="s">
        <v>258</v>
      </c>
    </row>
    <row r="16" spans="1:10" s="3" customFormat="1" ht="60" x14ac:dyDescent="0.2">
      <c r="A16" s="8">
        <v>7</v>
      </c>
      <c r="B16" s="8" t="s">
        <v>253</v>
      </c>
      <c r="C16" s="8" t="s">
        <v>408</v>
      </c>
      <c r="D16" s="8" t="s">
        <v>12</v>
      </c>
      <c r="E16" s="10">
        <v>8</v>
      </c>
      <c r="F16" s="11">
        <v>1</v>
      </c>
      <c r="G16" s="11"/>
      <c r="H16" s="11">
        <v>1.1000000000000001</v>
      </c>
      <c r="I16" s="8" t="s">
        <v>155</v>
      </c>
      <c r="J16" s="8" t="s">
        <v>386</v>
      </c>
    </row>
    <row r="17" spans="1:10" s="3" customFormat="1" ht="36" x14ac:dyDescent="0.2">
      <c r="A17" s="8">
        <v>8</v>
      </c>
      <c r="B17" s="8" t="s">
        <v>254</v>
      </c>
      <c r="C17" s="8" t="s">
        <v>124</v>
      </c>
      <c r="D17" s="8" t="s">
        <v>12</v>
      </c>
      <c r="E17" s="10">
        <v>8</v>
      </c>
      <c r="F17" s="11">
        <v>1</v>
      </c>
      <c r="G17" s="11"/>
      <c r="H17" s="11">
        <v>1.1000000000000001</v>
      </c>
      <c r="I17" s="8" t="s">
        <v>155</v>
      </c>
      <c r="J17" s="8" t="s">
        <v>277</v>
      </c>
    </row>
    <row r="18" spans="1:10" s="3" customFormat="1" ht="60" x14ac:dyDescent="0.2">
      <c r="A18" s="5">
        <v>9</v>
      </c>
      <c r="B18" s="5" t="s">
        <v>255</v>
      </c>
      <c r="C18" s="5" t="s">
        <v>408</v>
      </c>
      <c r="D18" s="5" t="s">
        <v>12</v>
      </c>
      <c r="E18" s="12">
        <v>8</v>
      </c>
      <c r="F18" s="13">
        <v>1</v>
      </c>
      <c r="G18" s="13"/>
      <c r="H18" s="13">
        <v>1.1000000000000001</v>
      </c>
      <c r="I18" s="5" t="s">
        <v>155</v>
      </c>
      <c r="J18" s="5" t="s">
        <v>278</v>
      </c>
    </row>
    <row r="19" spans="1:10" s="3" customFormat="1" ht="24" x14ac:dyDescent="0.2">
      <c r="A19" s="8">
        <v>10</v>
      </c>
      <c r="B19" s="8" t="s">
        <v>43</v>
      </c>
      <c r="C19" s="8" t="s">
        <v>80</v>
      </c>
      <c r="D19" s="8" t="s">
        <v>12</v>
      </c>
      <c r="E19" s="10">
        <v>8</v>
      </c>
      <c r="F19" s="11"/>
      <c r="G19" s="11">
        <v>1</v>
      </c>
      <c r="H19" s="11">
        <v>1.1000000000000001</v>
      </c>
      <c r="I19" s="8" t="s">
        <v>155</v>
      </c>
      <c r="J19" s="8" t="s">
        <v>259</v>
      </c>
    </row>
    <row r="20" spans="1:10" s="3" customFormat="1" ht="24" x14ac:dyDescent="0.2">
      <c r="A20" s="8">
        <v>11</v>
      </c>
      <c r="B20" s="8" t="s">
        <v>44</v>
      </c>
      <c r="C20" s="8" t="s">
        <v>81</v>
      </c>
      <c r="D20" s="8" t="s">
        <v>12</v>
      </c>
      <c r="E20" s="10">
        <v>8</v>
      </c>
      <c r="F20" s="11"/>
      <c r="G20" s="11">
        <v>1</v>
      </c>
      <c r="H20" s="11">
        <v>1.1000000000000001</v>
      </c>
      <c r="I20" s="8" t="s">
        <v>155</v>
      </c>
      <c r="J20" s="8" t="s">
        <v>260</v>
      </c>
    </row>
    <row r="21" spans="1:10" s="3" customFormat="1" ht="60" x14ac:dyDescent="0.2">
      <c r="A21" s="8">
        <v>12</v>
      </c>
      <c r="B21" s="8" t="s">
        <v>256</v>
      </c>
      <c r="C21" s="8" t="s">
        <v>409</v>
      </c>
      <c r="D21" s="8" t="s">
        <v>12</v>
      </c>
      <c r="E21" s="10">
        <v>8</v>
      </c>
      <c r="F21" s="11">
        <v>1</v>
      </c>
      <c r="G21" s="11"/>
      <c r="H21" s="11">
        <v>1.1000000000000001</v>
      </c>
      <c r="I21" s="8" t="s">
        <v>155</v>
      </c>
      <c r="J21" s="8" t="s">
        <v>279</v>
      </c>
    </row>
    <row r="22" spans="1:10" s="3" customFormat="1" ht="72" x14ac:dyDescent="0.2">
      <c r="A22" s="8">
        <v>13</v>
      </c>
      <c r="B22" s="8" t="s">
        <v>48</v>
      </c>
      <c r="C22" s="8" t="s">
        <v>407</v>
      </c>
      <c r="D22" s="8" t="s">
        <v>12</v>
      </c>
      <c r="E22" s="10">
        <v>8</v>
      </c>
      <c r="F22" s="11">
        <v>2</v>
      </c>
      <c r="G22" s="11"/>
      <c r="H22" s="11">
        <v>1.1000000000000001</v>
      </c>
      <c r="I22" s="8" t="s">
        <v>155</v>
      </c>
      <c r="J22" s="8" t="s">
        <v>422</v>
      </c>
    </row>
    <row r="23" spans="1:10" s="3" customFormat="1" ht="24" x14ac:dyDescent="0.2">
      <c r="A23" s="8">
        <v>14</v>
      </c>
      <c r="B23" s="8" t="s">
        <v>46</v>
      </c>
      <c r="C23" s="8" t="s">
        <v>367</v>
      </c>
      <c r="D23" s="8" t="s">
        <v>12</v>
      </c>
      <c r="E23" s="10">
        <v>8</v>
      </c>
      <c r="F23" s="11">
        <v>1</v>
      </c>
      <c r="G23" s="11"/>
      <c r="H23" s="11">
        <v>1.1000000000000001</v>
      </c>
      <c r="I23" s="8" t="s">
        <v>155</v>
      </c>
      <c r="J23" s="8" t="s">
        <v>261</v>
      </c>
    </row>
    <row r="24" spans="1:10" s="3" customFormat="1" ht="24" x14ac:dyDescent="0.2">
      <c r="A24" s="8">
        <v>15</v>
      </c>
      <c r="B24" s="8" t="s">
        <v>47</v>
      </c>
      <c r="C24" s="8" t="s">
        <v>84</v>
      </c>
      <c r="D24" s="8" t="s">
        <v>12</v>
      </c>
      <c r="E24" s="10">
        <v>8</v>
      </c>
      <c r="F24" s="11">
        <v>1</v>
      </c>
      <c r="G24" s="11"/>
      <c r="H24" s="11">
        <v>1.1000000000000001</v>
      </c>
      <c r="I24" s="8" t="s">
        <v>155</v>
      </c>
      <c r="J24" s="8" t="s">
        <v>262</v>
      </c>
    </row>
    <row r="25" spans="1:10" s="3" customFormat="1" ht="24" x14ac:dyDescent="0.2">
      <c r="A25" s="8">
        <v>16</v>
      </c>
      <c r="B25" s="8" t="s">
        <v>182</v>
      </c>
      <c r="C25" s="8" t="s">
        <v>183</v>
      </c>
      <c r="D25" s="8" t="s">
        <v>11</v>
      </c>
      <c r="E25" s="10">
        <v>8</v>
      </c>
      <c r="F25" s="11">
        <v>1</v>
      </c>
      <c r="G25" s="11"/>
      <c r="H25" s="11">
        <v>1.1000000000000001</v>
      </c>
      <c r="I25" s="8" t="s">
        <v>155</v>
      </c>
      <c r="J25" s="8" t="s">
        <v>263</v>
      </c>
    </row>
    <row r="26" spans="1:10" s="3" customFormat="1" ht="20.25" customHeight="1" x14ac:dyDescent="0.2">
      <c r="A26" s="139" t="s">
        <v>315</v>
      </c>
      <c r="B26" s="140"/>
      <c r="C26" s="140"/>
      <c r="D26" s="140"/>
      <c r="E26" s="141"/>
      <c r="F26" s="50">
        <f>SUM(F10:F25)</f>
        <v>16</v>
      </c>
      <c r="G26" s="50">
        <f>SUM(G10:G25)</f>
        <v>2</v>
      </c>
      <c r="H26" s="50"/>
      <c r="I26" s="49"/>
      <c r="J26" s="51"/>
    </row>
    <row r="27" spans="1:10" s="3" customFormat="1" ht="36" x14ac:dyDescent="0.2">
      <c r="A27" s="9">
        <v>17</v>
      </c>
      <c r="B27" s="9" t="s">
        <v>132</v>
      </c>
      <c r="C27" s="9" t="s">
        <v>133</v>
      </c>
      <c r="D27" s="9" t="s">
        <v>11</v>
      </c>
      <c r="E27" s="18" t="s">
        <v>14</v>
      </c>
      <c r="F27" s="18">
        <v>1</v>
      </c>
      <c r="G27" s="18"/>
      <c r="H27" s="18">
        <v>0.75</v>
      </c>
      <c r="I27" s="9" t="s">
        <v>134</v>
      </c>
      <c r="J27" s="9" t="s">
        <v>135</v>
      </c>
    </row>
    <row r="28" spans="1:10" s="3" customFormat="1" ht="36" x14ac:dyDescent="0.2">
      <c r="A28" s="9">
        <v>18</v>
      </c>
      <c r="B28" s="9" t="s">
        <v>113</v>
      </c>
      <c r="C28" s="9" t="s">
        <v>130</v>
      </c>
      <c r="D28" s="9" t="s">
        <v>11</v>
      </c>
      <c r="E28" s="18" t="s">
        <v>14</v>
      </c>
      <c r="F28" s="18">
        <v>1</v>
      </c>
      <c r="G28" s="18"/>
      <c r="H28" s="18">
        <v>0.75</v>
      </c>
      <c r="I28" s="9" t="s">
        <v>136</v>
      </c>
      <c r="J28" s="9" t="s">
        <v>137</v>
      </c>
    </row>
    <row r="29" spans="1:10" s="3" customFormat="1" ht="36" x14ac:dyDescent="0.2">
      <c r="A29" s="9">
        <v>19</v>
      </c>
      <c r="B29" s="9" t="s">
        <v>113</v>
      </c>
      <c r="C29" s="9" t="s">
        <v>130</v>
      </c>
      <c r="D29" s="9" t="s">
        <v>11</v>
      </c>
      <c r="E29" s="18" t="s">
        <v>14</v>
      </c>
      <c r="F29" s="18">
        <v>1</v>
      </c>
      <c r="G29" s="18"/>
      <c r="H29" s="18">
        <v>0.75</v>
      </c>
      <c r="I29" s="9" t="s">
        <v>388</v>
      </c>
      <c r="J29" s="9" t="s">
        <v>387</v>
      </c>
    </row>
    <row r="30" spans="1:10" s="3" customFormat="1" ht="36" x14ac:dyDescent="0.2">
      <c r="A30" s="9">
        <v>20</v>
      </c>
      <c r="B30" s="9" t="s">
        <v>257</v>
      </c>
      <c r="C30" s="9" t="s">
        <v>156</v>
      </c>
      <c r="D30" s="9" t="s">
        <v>11</v>
      </c>
      <c r="E30" s="18" t="s">
        <v>14</v>
      </c>
      <c r="F30" s="18">
        <v>1</v>
      </c>
      <c r="G30" s="18"/>
      <c r="H30" s="18">
        <v>0.75</v>
      </c>
      <c r="I30" s="9" t="s">
        <v>185</v>
      </c>
      <c r="J30" s="9" t="s">
        <v>184</v>
      </c>
    </row>
    <row r="31" spans="1:10" s="3" customFormat="1" ht="36" x14ac:dyDescent="0.2">
      <c r="A31" s="9">
        <v>21</v>
      </c>
      <c r="B31" s="9" t="s">
        <v>186</v>
      </c>
      <c r="C31" s="9" t="s">
        <v>85</v>
      </c>
      <c r="D31" s="9" t="s">
        <v>13</v>
      </c>
      <c r="E31" s="18" t="s">
        <v>15</v>
      </c>
      <c r="F31" s="18">
        <v>1</v>
      </c>
      <c r="G31" s="18"/>
      <c r="H31" s="18">
        <v>0.75</v>
      </c>
      <c r="I31" s="9" t="s">
        <v>134</v>
      </c>
      <c r="J31" s="9" t="s">
        <v>187</v>
      </c>
    </row>
    <row r="32" spans="1:10" s="3" customFormat="1" ht="36" x14ac:dyDescent="0.2">
      <c r="A32" s="9">
        <v>22</v>
      </c>
      <c r="B32" s="9" t="s">
        <v>188</v>
      </c>
      <c r="C32" s="9" t="s">
        <v>189</v>
      </c>
      <c r="D32" s="9" t="s">
        <v>13</v>
      </c>
      <c r="E32" s="18" t="s">
        <v>14</v>
      </c>
      <c r="F32" s="18">
        <v>1</v>
      </c>
      <c r="G32" s="18"/>
      <c r="H32" s="18">
        <v>0.75</v>
      </c>
      <c r="I32" s="9" t="s">
        <v>190</v>
      </c>
      <c r="J32" s="9" t="s">
        <v>191</v>
      </c>
    </row>
    <row r="33" spans="1:10" s="3" customFormat="1" ht="24" x14ac:dyDescent="0.2">
      <c r="A33" s="9">
        <v>23</v>
      </c>
      <c r="B33" s="9" t="s">
        <v>192</v>
      </c>
      <c r="C33" s="9" t="s">
        <v>193</v>
      </c>
      <c r="D33" s="9" t="s">
        <v>11</v>
      </c>
      <c r="E33" s="18" t="s">
        <v>14</v>
      </c>
      <c r="F33" s="18">
        <v>1</v>
      </c>
      <c r="G33" s="18"/>
      <c r="H33" s="18">
        <v>0.75</v>
      </c>
      <c r="I33" s="9" t="s">
        <v>194</v>
      </c>
      <c r="J33" s="9" t="s">
        <v>195</v>
      </c>
    </row>
    <row r="34" spans="1:10" s="3" customFormat="1" ht="19.5" customHeight="1" x14ac:dyDescent="0.2">
      <c r="A34" s="139" t="s">
        <v>314</v>
      </c>
      <c r="B34" s="140"/>
      <c r="C34" s="140"/>
      <c r="D34" s="140"/>
      <c r="E34" s="141"/>
      <c r="F34" s="50">
        <f>SUM(F27:F33)</f>
        <v>7</v>
      </c>
      <c r="G34" s="50">
        <f>SUM(G27:G33)</f>
        <v>0</v>
      </c>
      <c r="H34" s="50"/>
      <c r="I34" s="49"/>
      <c r="J34" s="49"/>
    </row>
    <row r="35" spans="1:10" s="3" customFormat="1" ht="24" customHeight="1" x14ac:dyDescent="0.2">
      <c r="A35" s="136" t="s">
        <v>97</v>
      </c>
      <c r="B35" s="137"/>
      <c r="C35" s="137"/>
      <c r="D35" s="137"/>
      <c r="E35" s="137"/>
      <c r="F35" s="137"/>
      <c r="G35" s="137"/>
      <c r="H35" s="137"/>
      <c r="I35" s="137"/>
      <c r="J35" s="138"/>
    </row>
    <row r="36" spans="1:10" s="3" customFormat="1" ht="54.75" customHeight="1" x14ac:dyDescent="0.2">
      <c r="A36" s="8">
        <v>1</v>
      </c>
      <c r="B36" s="8" t="s">
        <v>107</v>
      </c>
      <c r="C36" s="8" t="s">
        <v>403</v>
      </c>
      <c r="D36" s="8" t="s">
        <v>12</v>
      </c>
      <c r="E36" s="10">
        <v>8</v>
      </c>
      <c r="F36" s="11">
        <v>1</v>
      </c>
      <c r="G36" s="11"/>
      <c r="H36" s="11">
        <v>1.1000000000000001</v>
      </c>
      <c r="I36" s="8" t="s">
        <v>155</v>
      </c>
      <c r="J36" s="8" t="s">
        <v>321</v>
      </c>
    </row>
    <row r="37" spans="1:10" s="3" customFormat="1" ht="41.25" customHeight="1" x14ac:dyDescent="0.2">
      <c r="A37" s="8">
        <v>2</v>
      </c>
      <c r="B37" s="8" t="s">
        <v>108</v>
      </c>
      <c r="C37" s="8" t="s">
        <v>118</v>
      </c>
      <c r="D37" s="8" t="s">
        <v>12</v>
      </c>
      <c r="E37" s="10">
        <v>8</v>
      </c>
      <c r="F37" s="11">
        <v>2</v>
      </c>
      <c r="G37" s="11"/>
      <c r="H37" s="11">
        <v>1.1000000000000001</v>
      </c>
      <c r="I37" s="8" t="s">
        <v>155</v>
      </c>
      <c r="J37" s="8" t="s">
        <v>322</v>
      </c>
    </row>
    <row r="38" spans="1:10" s="3" customFormat="1" ht="60" x14ac:dyDescent="0.2">
      <c r="A38" s="5">
        <v>3</v>
      </c>
      <c r="B38" s="5" t="s">
        <v>106</v>
      </c>
      <c r="C38" s="5" t="s">
        <v>119</v>
      </c>
      <c r="D38" s="5" t="s">
        <v>12</v>
      </c>
      <c r="E38" s="12">
        <v>8</v>
      </c>
      <c r="F38" s="13">
        <v>1</v>
      </c>
      <c r="G38" s="13"/>
      <c r="H38" s="13">
        <v>1.1000000000000001</v>
      </c>
      <c r="I38" s="5" t="s">
        <v>155</v>
      </c>
      <c r="J38" s="5" t="s">
        <v>323</v>
      </c>
    </row>
    <row r="39" spans="1:10" s="3" customFormat="1" ht="60" x14ac:dyDescent="0.2">
      <c r="A39" s="8">
        <v>4</v>
      </c>
      <c r="B39" s="8" t="s">
        <v>102</v>
      </c>
      <c r="C39" s="8" t="s">
        <v>302</v>
      </c>
      <c r="D39" s="8" t="s">
        <v>12</v>
      </c>
      <c r="E39" s="10">
        <v>8</v>
      </c>
      <c r="F39" s="11">
        <v>1</v>
      </c>
      <c r="G39" s="11"/>
      <c r="H39" s="11">
        <v>1.1000000000000001</v>
      </c>
      <c r="I39" s="8" t="s">
        <v>155</v>
      </c>
      <c r="J39" s="8" t="s">
        <v>324</v>
      </c>
    </row>
    <row r="40" spans="1:10" s="3" customFormat="1" ht="36" x14ac:dyDescent="0.2">
      <c r="A40" s="5">
        <v>5</v>
      </c>
      <c r="B40" s="5" t="s">
        <v>122</v>
      </c>
      <c r="C40" s="5" t="s">
        <v>121</v>
      </c>
      <c r="D40" s="5" t="s">
        <v>12</v>
      </c>
      <c r="E40" s="12">
        <v>8</v>
      </c>
      <c r="F40" s="13">
        <v>1</v>
      </c>
      <c r="G40" s="13"/>
      <c r="H40" s="13">
        <v>1.1000000000000001</v>
      </c>
      <c r="I40" s="5" t="s">
        <v>155</v>
      </c>
      <c r="J40" s="5" t="s">
        <v>325</v>
      </c>
    </row>
    <row r="41" spans="1:10" s="3" customFormat="1" ht="60" x14ac:dyDescent="0.2">
      <c r="A41" s="8">
        <v>6</v>
      </c>
      <c r="B41" s="8" t="s">
        <v>104</v>
      </c>
      <c r="C41" s="8" t="s">
        <v>304</v>
      </c>
      <c r="D41" s="8" t="s">
        <v>12</v>
      </c>
      <c r="E41" s="10">
        <v>8</v>
      </c>
      <c r="F41" s="11"/>
      <c r="G41" s="11">
        <v>1</v>
      </c>
      <c r="H41" s="11">
        <v>1.1000000000000001</v>
      </c>
      <c r="I41" s="8" t="s">
        <v>155</v>
      </c>
      <c r="J41" s="8" t="s">
        <v>326</v>
      </c>
    </row>
    <row r="42" spans="1:10" s="3" customFormat="1" ht="60" x14ac:dyDescent="0.2">
      <c r="A42" s="8">
        <v>7</v>
      </c>
      <c r="B42" s="8" t="s">
        <v>105</v>
      </c>
      <c r="C42" s="8" t="s">
        <v>120</v>
      </c>
      <c r="D42" s="8" t="s">
        <v>12</v>
      </c>
      <c r="E42" s="10">
        <v>8</v>
      </c>
      <c r="F42" s="11">
        <v>1</v>
      </c>
      <c r="G42" s="11"/>
      <c r="H42" s="11">
        <v>1.1000000000000001</v>
      </c>
      <c r="I42" s="8" t="s">
        <v>155</v>
      </c>
      <c r="J42" s="8" t="s">
        <v>327</v>
      </c>
    </row>
    <row r="43" spans="1:10" s="3" customFormat="1" ht="48" x14ac:dyDescent="0.2">
      <c r="A43" s="8">
        <v>8</v>
      </c>
      <c r="B43" s="8" t="s">
        <v>103</v>
      </c>
      <c r="C43" s="8" t="s">
        <v>303</v>
      </c>
      <c r="D43" s="8" t="s">
        <v>12</v>
      </c>
      <c r="E43" s="10">
        <v>8</v>
      </c>
      <c r="F43" s="11">
        <v>2</v>
      </c>
      <c r="G43" s="11"/>
      <c r="H43" s="11">
        <v>1.1000000000000001</v>
      </c>
      <c r="I43" s="8" t="s">
        <v>155</v>
      </c>
      <c r="J43" s="8" t="s">
        <v>328</v>
      </c>
    </row>
    <row r="44" spans="1:10" s="3" customFormat="1" ht="36" x14ac:dyDescent="0.2">
      <c r="A44" s="8">
        <v>9</v>
      </c>
      <c r="B44" s="8" t="s">
        <v>53</v>
      </c>
      <c r="C44" s="8" t="s">
        <v>382</v>
      </c>
      <c r="D44" s="8" t="s">
        <v>12</v>
      </c>
      <c r="E44" s="10">
        <v>8</v>
      </c>
      <c r="F44" s="11">
        <v>1</v>
      </c>
      <c r="G44" s="11"/>
      <c r="H44" s="11">
        <v>1.1000000000000001</v>
      </c>
      <c r="I44" s="8" t="s">
        <v>155</v>
      </c>
      <c r="J44" s="8" t="s">
        <v>280</v>
      </c>
    </row>
    <row r="45" spans="1:10" s="3" customFormat="1" ht="24" x14ac:dyDescent="0.2">
      <c r="A45" s="8">
        <v>10</v>
      </c>
      <c r="B45" s="8" t="s">
        <v>38</v>
      </c>
      <c r="C45" s="8" t="s">
        <v>402</v>
      </c>
      <c r="D45" s="8" t="s">
        <v>12</v>
      </c>
      <c r="E45" s="10">
        <v>8</v>
      </c>
      <c r="F45" s="11">
        <v>1</v>
      </c>
      <c r="G45" s="11"/>
      <c r="H45" s="11">
        <v>1.1000000000000001</v>
      </c>
      <c r="I45" s="8" t="s">
        <v>155</v>
      </c>
      <c r="J45" s="8" t="s">
        <v>264</v>
      </c>
    </row>
    <row r="46" spans="1:10" s="3" customFormat="1" ht="24" x14ac:dyDescent="0.2">
      <c r="A46" s="8">
        <v>11</v>
      </c>
      <c r="B46" s="8" t="s">
        <v>390</v>
      </c>
      <c r="C46" s="8" t="s">
        <v>383</v>
      </c>
      <c r="D46" s="8" t="s">
        <v>12</v>
      </c>
      <c r="E46" s="10">
        <v>8</v>
      </c>
      <c r="F46" s="11"/>
      <c r="G46" s="11">
        <v>1</v>
      </c>
      <c r="H46" s="11">
        <v>1.1000000000000001</v>
      </c>
      <c r="I46" s="8" t="s">
        <v>155</v>
      </c>
      <c r="J46" s="8" t="s">
        <v>389</v>
      </c>
    </row>
    <row r="47" spans="1:10" s="3" customFormat="1" ht="24" x14ac:dyDescent="0.2">
      <c r="A47" s="8">
        <v>12</v>
      </c>
      <c r="B47" s="8" t="s">
        <v>37</v>
      </c>
      <c r="C47" s="8" t="s">
        <v>384</v>
      </c>
      <c r="D47" s="8" t="s">
        <v>12</v>
      </c>
      <c r="E47" s="10">
        <v>8</v>
      </c>
      <c r="F47" s="11"/>
      <c r="G47" s="11">
        <v>1</v>
      </c>
      <c r="H47" s="11">
        <v>1.1000000000000001</v>
      </c>
      <c r="I47" s="8" t="s">
        <v>155</v>
      </c>
      <c r="J47" s="8" t="s">
        <v>266</v>
      </c>
    </row>
    <row r="48" spans="1:10" s="3" customFormat="1" ht="24" x14ac:dyDescent="0.2">
      <c r="A48" s="8">
        <v>13</v>
      </c>
      <c r="B48" s="8" t="s">
        <v>95</v>
      </c>
      <c r="C48" s="56" t="s">
        <v>385</v>
      </c>
      <c r="D48" s="8" t="s">
        <v>12</v>
      </c>
      <c r="E48" s="10">
        <v>8</v>
      </c>
      <c r="F48" s="11"/>
      <c r="G48" s="11">
        <v>1</v>
      </c>
      <c r="H48" s="11">
        <v>1.1000000000000001</v>
      </c>
      <c r="I48" s="8" t="s">
        <v>155</v>
      </c>
      <c r="J48" s="8" t="s">
        <v>265</v>
      </c>
    </row>
    <row r="49" spans="1:10" s="3" customFormat="1" ht="36" x14ac:dyDescent="0.2">
      <c r="A49" s="8">
        <v>14</v>
      </c>
      <c r="B49" s="8" t="s">
        <v>30</v>
      </c>
      <c r="C49" s="8" t="s">
        <v>366</v>
      </c>
      <c r="D49" s="8" t="s">
        <v>12</v>
      </c>
      <c r="E49" s="10">
        <v>8</v>
      </c>
      <c r="F49" s="11">
        <v>1</v>
      </c>
      <c r="G49" s="11"/>
      <c r="H49" s="11">
        <v>1.1000000000000001</v>
      </c>
      <c r="I49" s="8" t="s">
        <v>155</v>
      </c>
      <c r="J49" s="8" t="s">
        <v>329</v>
      </c>
    </row>
    <row r="50" spans="1:10" s="3" customFormat="1" ht="24" x14ac:dyDescent="0.2">
      <c r="A50" s="8">
        <v>15</v>
      </c>
      <c r="B50" s="8" t="s">
        <v>31</v>
      </c>
      <c r="C50" s="8" t="s">
        <v>363</v>
      </c>
      <c r="D50" s="8" t="s">
        <v>12</v>
      </c>
      <c r="E50" s="10">
        <v>8</v>
      </c>
      <c r="F50" s="11">
        <v>1</v>
      </c>
      <c r="G50" s="11"/>
      <c r="H50" s="11">
        <v>1.1000000000000001</v>
      </c>
      <c r="I50" s="8" t="s">
        <v>155</v>
      </c>
      <c r="J50" s="8" t="s">
        <v>330</v>
      </c>
    </row>
    <row r="51" spans="1:10" s="3" customFormat="1" ht="24" x14ac:dyDescent="0.2">
      <c r="A51" s="8">
        <v>16</v>
      </c>
      <c r="B51" s="8" t="s">
        <v>36</v>
      </c>
      <c r="C51" s="8" t="s">
        <v>404</v>
      </c>
      <c r="D51" s="8" t="s">
        <v>12</v>
      </c>
      <c r="E51" s="10">
        <v>8</v>
      </c>
      <c r="F51" s="11">
        <v>1</v>
      </c>
      <c r="G51" s="11"/>
      <c r="H51" s="11">
        <v>1.1000000000000001</v>
      </c>
      <c r="I51" s="8" t="s">
        <v>155</v>
      </c>
      <c r="J51" s="8" t="s">
        <v>269</v>
      </c>
    </row>
    <row r="52" spans="1:10" s="3" customFormat="1" ht="24" x14ac:dyDescent="0.2">
      <c r="A52" s="8">
        <v>17</v>
      </c>
      <c r="B52" s="8" t="s">
        <v>28</v>
      </c>
      <c r="C52" s="8" t="s">
        <v>365</v>
      </c>
      <c r="D52" s="8" t="s">
        <v>12</v>
      </c>
      <c r="E52" s="10">
        <v>8</v>
      </c>
      <c r="F52" s="11">
        <v>1</v>
      </c>
      <c r="G52" s="11"/>
      <c r="H52" s="11">
        <v>1.1000000000000001</v>
      </c>
      <c r="I52" s="8" t="s">
        <v>155</v>
      </c>
      <c r="J52" s="8" t="s">
        <v>268</v>
      </c>
    </row>
    <row r="53" spans="1:10" s="3" customFormat="1" ht="24" x14ac:dyDescent="0.2">
      <c r="A53" s="8">
        <v>18</v>
      </c>
      <c r="B53" s="8" t="s">
        <v>29</v>
      </c>
      <c r="C53" s="8" t="s">
        <v>364</v>
      </c>
      <c r="D53" s="8" t="s">
        <v>12</v>
      </c>
      <c r="E53" s="10">
        <v>8</v>
      </c>
      <c r="F53" s="11"/>
      <c r="G53" s="11">
        <v>1</v>
      </c>
      <c r="H53" s="11">
        <v>1.1000000000000001</v>
      </c>
      <c r="I53" s="8" t="s">
        <v>155</v>
      </c>
      <c r="J53" s="8" t="s">
        <v>271</v>
      </c>
    </row>
    <row r="54" spans="1:10" s="3" customFormat="1" ht="48" x14ac:dyDescent="0.2">
      <c r="A54" s="8">
        <v>19</v>
      </c>
      <c r="B54" s="8" t="s">
        <v>33</v>
      </c>
      <c r="C54" s="8" t="s">
        <v>362</v>
      </c>
      <c r="D54" s="8" t="s">
        <v>12</v>
      </c>
      <c r="E54" s="10">
        <v>8</v>
      </c>
      <c r="F54" s="11">
        <v>2</v>
      </c>
      <c r="G54" s="11"/>
      <c r="H54" s="11">
        <v>1.1000000000000001</v>
      </c>
      <c r="I54" s="8" t="s">
        <v>155</v>
      </c>
      <c r="J54" s="8" t="s">
        <v>331</v>
      </c>
    </row>
    <row r="55" spans="1:10" s="3" customFormat="1" ht="48" x14ac:dyDescent="0.2">
      <c r="A55" s="8">
        <v>20</v>
      </c>
      <c r="B55" s="8" t="s">
        <v>281</v>
      </c>
      <c r="C55" s="8" t="s">
        <v>360</v>
      </c>
      <c r="D55" s="8" t="s">
        <v>12</v>
      </c>
      <c r="E55" s="10">
        <v>8</v>
      </c>
      <c r="F55" s="11">
        <v>1</v>
      </c>
      <c r="G55" s="11"/>
      <c r="H55" s="11">
        <v>1.1000000000000001</v>
      </c>
      <c r="I55" s="8" t="s">
        <v>155</v>
      </c>
      <c r="J55" s="8" t="s">
        <v>332</v>
      </c>
    </row>
    <row r="56" spans="1:10" s="3" customFormat="1" ht="24" x14ac:dyDescent="0.2">
      <c r="A56" s="8">
        <v>21</v>
      </c>
      <c r="B56" s="8" t="s">
        <v>32</v>
      </c>
      <c r="C56" s="8" t="s">
        <v>361</v>
      </c>
      <c r="D56" s="8" t="s">
        <v>12</v>
      </c>
      <c r="E56" s="10">
        <v>8</v>
      </c>
      <c r="F56" s="11">
        <v>1</v>
      </c>
      <c r="G56" s="11"/>
      <c r="H56" s="11">
        <v>1.1000000000000001</v>
      </c>
      <c r="I56" s="8" t="s">
        <v>155</v>
      </c>
      <c r="J56" s="8" t="s">
        <v>272</v>
      </c>
    </row>
    <row r="57" spans="1:10" s="3" customFormat="1" ht="48" x14ac:dyDescent="0.2">
      <c r="A57" s="8">
        <v>22</v>
      </c>
      <c r="B57" s="8" t="s">
        <v>34</v>
      </c>
      <c r="C57" s="8" t="s">
        <v>68</v>
      </c>
      <c r="D57" s="8" t="s">
        <v>12</v>
      </c>
      <c r="E57" s="10">
        <v>8</v>
      </c>
      <c r="F57" s="11">
        <v>1</v>
      </c>
      <c r="G57" s="11"/>
      <c r="H57" s="11">
        <v>1.1000000000000001</v>
      </c>
      <c r="I57" s="8" t="s">
        <v>155</v>
      </c>
      <c r="J57" s="8" t="s">
        <v>333</v>
      </c>
    </row>
    <row r="58" spans="1:10" s="3" customFormat="1" ht="36" x14ac:dyDescent="0.2">
      <c r="A58" s="8">
        <v>23</v>
      </c>
      <c r="B58" s="8" t="s">
        <v>35</v>
      </c>
      <c r="C58" s="8" t="s">
        <v>69</v>
      </c>
      <c r="D58" s="8" t="s">
        <v>12</v>
      </c>
      <c r="E58" s="10">
        <v>8</v>
      </c>
      <c r="F58" s="11">
        <v>1</v>
      </c>
      <c r="G58" s="11"/>
      <c r="H58" s="11">
        <v>1.1000000000000001</v>
      </c>
      <c r="I58" s="8" t="s">
        <v>155</v>
      </c>
      <c r="J58" s="8" t="s">
        <v>334</v>
      </c>
    </row>
    <row r="59" spans="1:10" s="3" customFormat="1" ht="53.25" customHeight="1" x14ac:dyDescent="0.2">
      <c r="A59" s="52">
        <v>24</v>
      </c>
      <c r="B59" s="52" t="s">
        <v>91</v>
      </c>
      <c r="C59" s="52" t="s">
        <v>92</v>
      </c>
      <c r="D59" s="52" t="s">
        <v>11</v>
      </c>
      <c r="E59" s="53">
        <v>8</v>
      </c>
      <c r="F59" s="54"/>
      <c r="G59" s="54">
        <v>1</v>
      </c>
      <c r="H59" s="54">
        <v>8</v>
      </c>
      <c r="I59" s="52" t="s">
        <v>155</v>
      </c>
      <c r="J59" s="52" t="s">
        <v>282</v>
      </c>
    </row>
    <row r="60" spans="1:10" s="3" customFormat="1" ht="24" x14ac:dyDescent="0.2">
      <c r="A60" s="7">
        <v>25</v>
      </c>
      <c r="B60" s="7" t="s">
        <v>196</v>
      </c>
      <c r="C60" s="7" t="s">
        <v>197</v>
      </c>
      <c r="D60" s="7" t="s">
        <v>11</v>
      </c>
      <c r="E60" s="16">
        <v>8</v>
      </c>
      <c r="F60" s="17"/>
      <c r="G60" s="17">
        <v>1</v>
      </c>
      <c r="H60" s="17">
        <v>1.1000000000000001</v>
      </c>
      <c r="I60" s="7" t="s">
        <v>155</v>
      </c>
      <c r="J60" s="7" t="s">
        <v>270</v>
      </c>
    </row>
    <row r="61" spans="1:10" s="3" customFormat="1" ht="24" x14ac:dyDescent="0.2">
      <c r="A61" s="7">
        <v>26</v>
      </c>
      <c r="B61" s="7" t="s">
        <v>198</v>
      </c>
      <c r="C61" s="7" t="s">
        <v>199</v>
      </c>
      <c r="D61" s="7" t="s">
        <v>11</v>
      </c>
      <c r="E61" s="16">
        <v>8</v>
      </c>
      <c r="F61" s="17"/>
      <c r="G61" s="17">
        <v>1</v>
      </c>
      <c r="H61" s="17">
        <v>1.1000000000000001</v>
      </c>
      <c r="I61" s="7" t="s">
        <v>155</v>
      </c>
      <c r="J61" s="7" t="s">
        <v>267</v>
      </c>
    </row>
    <row r="62" spans="1:10" s="3" customFormat="1" ht="21" customHeight="1" x14ac:dyDescent="0.2">
      <c r="A62" s="139" t="s">
        <v>315</v>
      </c>
      <c r="B62" s="140"/>
      <c r="C62" s="140"/>
      <c r="D62" s="140"/>
      <c r="E62" s="141"/>
      <c r="F62" s="50">
        <f>SUM(F36:F61)</f>
        <v>21</v>
      </c>
      <c r="G62" s="50">
        <f>SUM(G36:G61)</f>
        <v>8</v>
      </c>
      <c r="H62" s="50"/>
      <c r="I62" s="49"/>
      <c r="J62" s="49"/>
    </row>
    <row r="63" spans="1:10" s="3" customFormat="1" ht="36" x14ac:dyDescent="0.2">
      <c r="A63" s="9">
        <v>27</v>
      </c>
      <c r="B63" s="9" t="s">
        <v>138</v>
      </c>
      <c r="C63" s="9" t="s">
        <v>139</v>
      </c>
      <c r="D63" s="9" t="s">
        <v>12</v>
      </c>
      <c r="E63" s="18" t="s">
        <v>14</v>
      </c>
      <c r="F63" s="18">
        <v>1</v>
      </c>
      <c r="G63" s="18"/>
      <c r="H63" s="18">
        <v>0.75</v>
      </c>
      <c r="I63" s="9" t="s">
        <v>200</v>
      </c>
      <c r="J63" s="9" t="s">
        <v>201</v>
      </c>
    </row>
    <row r="64" spans="1:10" s="3" customFormat="1" ht="36" x14ac:dyDescent="0.2">
      <c r="A64" s="9">
        <v>28</v>
      </c>
      <c r="B64" s="9" t="s">
        <v>202</v>
      </c>
      <c r="C64" s="9" t="s">
        <v>141</v>
      </c>
      <c r="D64" s="9" t="s">
        <v>11</v>
      </c>
      <c r="E64" s="18" t="s">
        <v>14</v>
      </c>
      <c r="F64" s="18">
        <v>1</v>
      </c>
      <c r="G64" s="18"/>
      <c r="H64" s="18">
        <v>0.75</v>
      </c>
      <c r="I64" s="9" t="s">
        <v>142</v>
      </c>
      <c r="J64" s="9" t="s">
        <v>143</v>
      </c>
    </row>
    <row r="65" spans="1:10" s="3" customFormat="1" ht="36" x14ac:dyDescent="0.2">
      <c r="A65" s="9">
        <v>29</v>
      </c>
      <c r="B65" s="9" t="s">
        <v>157</v>
      </c>
      <c r="C65" s="9" t="s">
        <v>158</v>
      </c>
      <c r="D65" s="9" t="s">
        <v>11</v>
      </c>
      <c r="E65" s="18" t="s">
        <v>14</v>
      </c>
      <c r="F65" s="18">
        <v>1</v>
      </c>
      <c r="G65" s="18"/>
      <c r="H65" s="18">
        <v>0.75</v>
      </c>
      <c r="I65" s="9" t="s">
        <v>159</v>
      </c>
      <c r="J65" s="9" t="s">
        <v>160</v>
      </c>
    </row>
    <row r="66" spans="1:10" s="3" customFormat="1" ht="24" x14ac:dyDescent="0.2">
      <c r="A66" s="9">
        <v>30</v>
      </c>
      <c r="B66" s="9" t="s">
        <v>203</v>
      </c>
      <c r="C66" s="9" t="s">
        <v>204</v>
      </c>
      <c r="D66" s="9" t="s">
        <v>13</v>
      </c>
      <c r="E66" s="18" t="s">
        <v>15</v>
      </c>
      <c r="F66" s="18">
        <v>1</v>
      </c>
      <c r="G66" s="18"/>
      <c r="H66" s="18">
        <v>0.75</v>
      </c>
      <c r="I66" s="9" t="s">
        <v>134</v>
      </c>
      <c r="J66" s="9" t="s">
        <v>187</v>
      </c>
    </row>
    <row r="67" spans="1:10" s="3" customFormat="1" ht="24" x14ac:dyDescent="0.2">
      <c r="A67" s="9">
        <v>31</v>
      </c>
      <c r="B67" s="9" t="s">
        <v>205</v>
      </c>
      <c r="C67" s="9" t="s">
        <v>206</v>
      </c>
      <c r="D67" s="9" t="s">
        <v>11</v>
      </c>
      <c r="E67" s="18" t="s">
        <v>15</v>
      </c>
      <c r="F67" s="18">
        <v>1</v>
      </c>
      <c r="G67" s="18"/>
      <c r="H67" s="18">
        <v>0.75</v>
      </c>
      <c r="I67" s="9" t="s">
        <v>134</v>
      </c>
      <c r="J67" s="9" t="s">
        <v>187</v>
      </c>
    </row>
    <row r="68" spans="1:10" s="3" customFormat="1" ht="36" x14ac:dyDescent="0.2">
      <c r="A68" s="9">
        <v>32</v>
      </c>
      <c r="B68" s="9" t="s">
        <v>207</v>
      </c>
      <c r="C68" s="9" t="s">
        <v>208</v>
      </c>
      <c r="D68" s="9" t="s">
        <v>13</v>
      </c>
      <c r="E68" s="18" t="s">
        <v>15</v>
      </c>
      <c r="F68" s="18">
        <v>1</v>
      </c>
      <c r="G68" s="18"/>
      <c r="H68" s="18">
        <v>0.75</v>
      </c>
      <c r="I68" s="9" t="s">
        <v>134</v>
      </c>
      <c r="J68" s="9" t="s">
        <v>187</v>
      </c>
    </row>
    <row r="69" spans="1:10" s="3" customFormat="1" ht="36" x14ac:dyDescent="0.2">
      <c r="A69" s="9">
        <v>33</v>
      </c>
      <c r="B69" s="9" t="s">
        <v>209</v>
      </c>
      <c r="C69" s="9" t="s">
        <v>210</v>
      </c>
      <c r="D69" s="9" t="s">
        <v>13</v>
      </c>
      <c r="E69" s="18" t="s">
        <v>14</v>
      </c>
      <c r="F69" s="18">
        <v>1</v>
      </c>
      <c r="G69" s="18"/>
      <c r="H69" s="18">
        <v>0.75</v>
      </c>
      <c r="I69" s="9" t="s">
        <v>211</v>
      </c>
      <c r="J69" s="9" t="s">
        <v>212</v>
      </c>
    </row>
    <row r="70" spans="1:10" s="3" customFormat="1" ht="36" x14ac:dyDescent="0.2">
      <c r="A70" s="9">
        <v>34</v>
      </c>
      <c r="B70" s="9" t="s">
        <v>140</v>
      </c>
      <c r="C70" s="9" t="s">
        <v>213</v>
      </c>
      <c r="D70" s="9" t="s">
        <v>11</v>
      </c>
      <c r="E70" s="18" t="s">
        <v>14</v>
      </c>
      <c r="F70" s="18">
        <v>1</v>
      </c>
      <c r="G70" s="18"/>
      <c r="H70" s="18">
        <v>0.75</v>
      </c>
      <c r="I70" s="9" t="s">
        <v>190</v>
      </c>
      <c r="J70" s="9" t="s">
        <v>191</v>
      </c>
    </row>
    <row r="71" spans="1:10" s="3" customFormat="1" ht="36" x14ac:dyDescent="0.2">
      <c r="A71" s="9">
        <v>35</v>
      </c>
      <c r="B71" s="9" t="s">
        <v>289</v>
      </c>
      <c r="C71" s="9" t="s">
        <v>214</v>
      </c>
      <c r="D71" s="9" t="s">
        <v>423</v>
      </c>
      <c r="E71" s="18" t="s">
        <v>14</v>
      </c>
      <c r="F71" s="18">
        <v>1</v>
      </c>
      <c r="G71" s="18"/>
      <c r="H71" s="18">
        <v>0.75</v>
      </c>
      <c r="I71" s="9" t="s">
        <v>215</v>
      </c>
      <c r="J71" s="9" t="s">
        <v>216</v>
      </c>
    </row>
    <row r="72" spans="1:10" s="3" customFormat="1" ht="18" customHeight="1" x14ac:dyDescent="0.2">
      <c r="A72" s="139" t="s">
        <v>314</v>
      </c>
      <c r="B72" s="140"/>
      <c r="C72" s="140"/>
      <c r="D72" s="140"/>
      <c r="E72" s="141"/>
      <c r="F72" s="50">
        <f>SUM(F63:F71)</f>
        <v>9</v>
      </c>
      <c r="G72" s="50">
        <f>SUM(G63:G71)</f>
        <v>0</v>
      </c>
      <c r="H72" s="50"/>
      <c r="I72" s="49"/>
      <c r="J72" s="49"/>
    </row>
    <row r="73" spans="1:10" s="3" customFormat="1" ht="21.75" customHeight="1" x14ac:dyDescent="0.2">
      <c r="A73" s="136" t="s">
        <v>93</v>
      </c>
      <c r="B73" s="137"/>
      <c r="C73" s="137"/>
      <c r="D73" s="137"/>
      <c r="E73" s="137"/>
      <c r="F73" s="137"/>
      <c r="G73" s="137"/>
      <c r="H73" s="137"/>
      <c r="I73" s="137"/>
      <c r="J73" s="138"/>
    </row>
    <row r="74" spans="1:10" s="3" customFormat="1" ht="102" customHeight="1" x14ac:dyDescent="0.2">
      <c r="A74" s="5">
        <v>1</v>
      </c>
      <c r="B74" s="5" t="s">
        <v>16</v>
      </c>
      <c r="C74" s="5" t="s">
        <v>129</v>
      </c>
      <c r="D74" s="5" t="s">
        <v>12</v>
      </c>
      <c r="E74" s="12">
        <v>8</v>
      </c>
      <c r="F74" s="13">
        <v>2</v>
      </c>
      <c r="G74" s="13"/>
      <c r="H74" s="13">
        <v>1.1000000000000001</v>
      </c>
      <c r="I74" s="5" t="s">
        <v>155</v>
      </c>
      <c r="J74" s="5" t="s">
        <v>335</v>
      </c>
    </row>
    <row r="75" spans="1:10" s="3" customFormat="1" ht="106.5" customHeight="1" x14ac:dyDescent="0.2">
      <c r="A75" s="5">
        <v>2</v>
      </c>
      <c r="B75" s="5" t="s">
        <v>125</v>
      </c>
      <c r="C75" s="5" t="s">
        <v>128</v>
      </c>
      <c r="D75" s="5" t="s">
        <v>12</v>
      </c>
      <c r="E75" s="12">
        <v>8</v>
      </c>
      <c r="F75" s="13">
        <v>2</v>
      </c>
      <c r="G75" s="13"/>
      <c r="H75" s="13">
        <v>1.1000000000000001</v>
      </c>
      <c r="I75" s="5" t="s">
        <v>155</v>
      </c>
      <c r="J75" s="5" t="s">
        <v>336</v>
      </c>
    </row>
    <row r="76" spans="1:10" s="3" customFormat="1" ht="125.25" customHeight="1" x14ac:dyDescent="0.2">
      <c r="A76" s="8">
        <v>3</v>
      </c>
      <c r="B76" s="8" t="s">
        <v>17</v>
      </c>
      <c r="C76" s="8" t="s">
        <v>54</v>
      </c>
      <c r="D76" s="8" t="s">
        <v>12</v>
      </c>
      <c r="E76" s="10">
        <v>8</v>
      </c>
      <c r="F76" s="11">
        <v>3</v>
      </c>
      <c r="G76" s="11"/>
      <c r="H76" s="11">
        <v>1.1000000000000001</v>
      </c>
      <c r="I76" s="8" t="s">
        <v>155</v>
      </c>
      <c r="J76" s="8" t="s">
        <v>339</v>
      </c>
    </row>
    <row r="77" spans="1:10" s="3" customFormat="1" ht="77.25" customHeight="1" x14ac:dyDescent="0.2">
      <c r="A77" s="8">
        <v>4</v>
      </c>
      <c r="B77" s="8" t="s">
        <v>18</v>
      </c>
      <c r="C77" s="8" t="s">
        <v>55</v>
      </c>
      <c r="D77" s="8" t="s">
        <v>12</v>
      </c>
      <c r="E77" s="10">
        <v>8</v>
      </c>
      <c r="F77" s="11">
        <v>1</v>
      </c>
      <c r="G77" s="11"/>
      <c r="H77" s="11">
        <v>1.1000000000000001</v>
      </c>
      <c r="I77" s="8" t="s">
        <v>155</v>
      </c>
      <c r="J77" s="8" t="s">
        <v>424</v>
      </c>
    </row>
    <row r="78" spans="1:10" s="3" customFormat="1" ht="125.25" customHeight="1" x14ac:dyDescent="0.2">
      <c r="A78" s="8">
        <v>5</v>
      </c>
      <c r="B78" s="8" t="s">
        <v>52</v>
      </c>
      <c r="C78" s="8" t="s">
        <v>90</v>
      </c>
      <c r="D78" s="8" t="s">
        <v>12</v>
      </c>
      <c r="E78" s="10">
        <v>8</v>
      </c>
      <c r="F78" s="11">
        <v>2</v>
      </c>
      <c r="G78" s="11"/>
      <c r="H78" s="11">
        <v>1.1000000000000001</v>
      </c>
      <c r="I78" s="8" t="s">
        <v>155</v>
      </c>
      <c r="J78" s="8" t="s">
        <v>340</v>
      </c>
    </row>
    <row r="79" spans="1:10" s="3" customFormat="1" ht="33" customHeight="1" x14ac:dyDescent="0.2">
      <c r="A79" s="8">
        <v>6</v>
      </c>
      <c r="B79" s="8" t="s">
        <v>27</v>
      </c>
      <c r="C79" s="8" t="s">
        <v>376</v>
      </c>
      <c r="D79" s="8" t="s">
        <v>12</v>
      </c>
      <c r="E79" s="10">
        <v>8</v>
      </c>
      <c r="F79" s="11">
        <v>1</v>
      </c>
      <c r="G79" s="11"/>
      <c r="H79" s="11">
        <v>1.1000000000000001</v>
      </c>
      <c r="I79" s="8" t="s">
        <v>155</v>
      </c>
      <c r="J79" s="8" t="s">
        <v>337</v>
      </c>
    </row>
    <row r="80" spans="1:10" s="3" customFormat="1" ht="53.25" customHeight="1" x14ac:dyDescent="0.2">
      <c r="A80" s="8">
        <v>7</v>
      </c>
      <c r="B80" s="8" t="s">
        <v>20</v>
      </c>
      <c r="C80" s="8" t="s">
        <v>353</v>
      </c>
      <c r="D80" s="8" t="s">
        <v>12</v>
      </c>
      <c r="E80" s="10">
        <v>8</v>
      </c>
      <c r="F80" s="11">
        <v>2</v>
      </c>
      <c r="G80" s="11"/>
      <c r="H80" s="11">
        <v>1.1000000000000001</v>
      </c>
      <c r="I80" s="8" t="s">
        <v>155</v>
      </c>
      <c r="J80" s="8" t="s">
        <v>338</v>
      </c>
    </row>
    <row r="81" spans="1:10" s="3" customFormat="1" ht="54" customHeight="1" x14ac:dyDescent="0.2">
      <c r="A81" s="8">
        <v>8</v>
      </c>
      <c r="B81" s="8" t="s">
        <v>21</v>
      </c>
      <c r="C81" s="8" t="s">
        <v>374</v>
      </c>
      <c r="D81" s="8" t="s">
        <v>12</v>
      </c>
      <c r="E81" s="10">
        <v>8</v>
      </c>
      <c r="F81" s="11">
        <v>1</v>
      </c>
      <c r="G81" s="11"/>
      <c r="H81" s="11">
        <v>1.1000000000000001</v>
      </c>
      <c r="I81" s="8" t="s">
        <v>155</v>
      </c>
      <c r="J81" s="8" t="s">
        <v>425</v>
      </c>
    </row>
    <row r="82" spans="1:10" s="3" customFormat="1" ht="86.25" customHeight="1" x14ac:dyDescent="0.2">
      <c r="A82" s="8">
        <v>9</v>
      </c>
      <c r="B82" s="8" t="s">
        <v>22</v>
      </c>
      <c r="C82" s="8" t="s">
        <v>375</v>
      </c>
      <c r="D82" s="8" t="s">
        <v>12</v>
      </c>
      <c r="E82" s="10">
        <v>8</v>
      </c>
      <c r="F82" s="11">
        <v>1</v>
      </c>
      <c r="G82" s="11"/>
      <c r="H82" s="11">
        <v>1.1000000000000001</v>
      </c>
      <c r="I82" s="8" t="s">
        <v>155</v>
      </c>
      <c r="J82" s="8" t="s">
        <v>426</v>
      </c>
    </row>
    <row r="83" spans="1:10" s="3" customFormat="1" ht="24" x14ac:dyDescent="0.2">
      <c r="A83" s="8">
        <v>10</v>
      </c>
      <c r="B83" s="8" t="s">
        <v>19</v>
      </c>
      <c r="C83" s="8" t="s">
        <v>373</v>
      </c>
      <c r="D83" s="8" t="s">
        <v>12</v>
      </c>
      <c r="E83" s="10">
        <v>8</v>
      </c>
      <c r="F83" s="11">
        <v>1</v>
      </c>
      <c r="G83" s="11"/>
      <c r="H83" s="11">
        <v>1.1000000000000001</v>
      </c>
      <c r="I83" s="8" t="s">
        <v>155</v>
      </c>
      <c r="J83" s="8" t="s">
        <v>283</v>
      </c>
    </row>
    <row r="84" spans="1:10" s="3" customFormat="1" ht="24" x14ac:dyDescent="0.2">
      <c r="A84" s="8">
        <v>11</v>
      </c>
      <c r="B84" s="8" t="s">
        <v>49</v>
      </c>
      <c r="C84" s="8" t="s">
        <v>87</v>
      </c>
      <c r="D84" s="8" t="s">
        <v>12</v>
      </c>
      <c r="E84" s="10">
        <v>8</v>
      </c>
      <c r="F84" s="11"/>
      <c r="G84" s="11">
        <v>1</v>
      </c>
      <c r="H84" s="11">
        <v>1.1000000000000001</v>
      </c>
      <c r="I84" s="8" t="s">
        <v>155</v>
      </c>
      <c r="J84" s="8" t="s">
        <v>284</v>
      </c>
    </row>
    <row r="85" spans="1:10" s="3" customFormat="1" ht="24" x14ac:dyDescent="0.2">
      <c r="A85" s="8">
        <v>12</v>
      </c>
      <c r="B85" s="8" t="s">
        <v>50</v>
      </c>
      <c r="C85" s="8" t="s">
        <v>88</v>
      </c>
      <c r="D85" s="8" t="s">
        <v>12</v>
      </c>
      <c r="E85" s="10">
        <v>8</v>
      </c>
      <c r="F85" s="11"/>
      <c r="G85" s="11">
        <v>1</v>
      </c>
      <c r="H85" s="11">
        <v>1.1000000000000001</v>
      </c>
      <c r="I85" s="8" t="s">
        <v>155</v>
      </c>
      <c r="J85" s="8" t="s">
        <v>285</v>
      </c>
    </row>
    <row r="86" spans="1:10" s="3" customFormat="1" ht="30" customHeight="1" x14ac:dyDescent="0.2">
      <c r="A86" s="8">
        <v>13</v>
      </c>
      <c r="B86" s="8" t="s">
        <v>51</v>
      </c>
      <c r="C86" s="8" t="s">
        <v>89</v>
      </c>
      <c r="D86" s="8" t="s">
        <v>12</v>
      </c>
      <c r="E86" s="10">
        <v>8</v>
      </c>
      <c r="F86" s="11"/>
      <c r="G86" s="11">
        <v>1</v>
      </c>
      <c r="H86" s="11">
        <v>1.1000000000000001</v>
      </c>
      <c r="I86" s="8" t="s">
        <v>155</v>
      </c>
      <c r="J86" s="8" t="s">
        <v>286</v>
      </c>
    </row>
    <row r="87" spans="1:10" s="3" customFormat="1" ht="75" customHeight="1" x14ac:dyDescent="0.2">
      <c r="A87" s="8">
        <v>14</v>
      </c>
      <c r="B87" s="8" t="s">
        <v>23</v>
      </c>
      <c r="C87" s="8" t="s">
        <v>58</v>
      </c>
      <c r="D87" s="8" t="s">
        <v>12</v>
      </c>
      <c r="E87" s="10">
        <v>8</v>
      </c>
      <c r="F87" s="11">
        <v>1</v>
      </c>
      <c r="G87" s="11"/>
      <c r="H87" s="11">
        <v>1.1000000000000001</v>
      </c>
      <c r="I87" s="8" t="s">
        <v>155</v>
      </c>
      <c r="J87" s="8" t="s">
        <v>427</v>
      </c>
    </row>
    <row r="88" spans="1:10" s="3" customFormat="1" ht="61.5" customHeight="1" x14ac:dyDescent="0.2">
      <c r="A88" s="8">
        <v>15</v>
      </c>
      <c r="B88" s="8" t="s">
        <v>24</v>
      </c>
      <c r="C88" s="8" t="s">
        <v>59</v>
      </c>
      <c r="D88" s="8" t="s">
        <v>12</v>
      </c>
      <c r="E88" s="10">
        <v>8</v>
      </c>
      <c r="F88" s="11">
        <v>2</v>
      </c>
      <c r="G88" s="11"/>
      <c r="H88" s="11">
        <v>1.1000000000000001</v>
      </c>
      <c r="I88" s="8" t="s">
        <v>155</v>
      </c>
      <c r="J88" s="8" t="s">
        <v>341</v>
      </c>
    </row>
    <row r="89" spans="1:10" s="3" customFormat="1" ht="24" x14ac:dyDescent="0.2">
      <c r="A89" s="8">
        <v>16</v>
      </c>
      <c r="B89" s="8" t="s">
        <v>25</v>
      </c>
      <c r="C89" s="8" t="s">
        <v>60</v>
      </c>
      <c r="D89" s="8" t="s">
        <v>12</v>
      </c>
      <c r="E89" s="10">
        <v>8</v>
      </c>
      <c r="F89" s="11">
        <v>1</v>
      </c>
      <c r="G89" s="11"/>
      <c r="H89" s="11">
        <v>1.1000000000000001</v>
      </c>
      <c r="I89" s="8" t="s">
        <v>155</v>
      </c>
      <c r="J89" s="8" t="s">
        <v>342</v>
      </c>
    </row>
    <row r="90" spans="1:10" s="3" customFormat="1" ht="24" x14ac:dyDescent="0.2">
      <c r="A90" s="8">
        <v>17</v>
      </c>
      <c r="B90" s="8" t="s">
        <v>26</v>
      </c>
      <c r="C90" s="8" t="s">
        <v>61</v>
      </c>
      <c r="D90" s="8" t="s">
        <v>12</v>
      </c>
      <c r="E90" s="10">
        <v>8</v>
      </c>
      <c r="F90" s="11"/>
      <c r="G90" s="11">
        <v>1</v>
      </c>
      <c r="H90" s="11">
        <v>1.1000000000000001</v>
      </c>
      <c r="I90" s="8" t="s">
        <v>155</v>
      </c>
      <c r="J90" s="8" t="s">
        <v>287</v>
      </c>
    </row>
    <row r="91" spans="1:10" s="3" customFormat="1" ht="24" x14ac:dyDescent="0.2">
      <c r="A91" s="8">
        <v>18</v>
      </c>
      <c r="B91" s="8" t="s">
        <v>94</v>
      </c>
      <c r="C91" s="56" t="s">
        <v>96</v>
      </c>
      <c r="D91" s="8" t="s">
        <v>12</v>
      </c>
      <c r="E91" s="10">
        <v>8</v>
      </c>
      <c r="F91" s="11"/>
      <c r="G91" s="11">
        <v>1</v>
      </c>
      <c r="H91" s="11">
        <v>1.1000000000000001</v>
      </c>
      <c r="I91" s="8" t="s">
        <v>155</v>
      </c>
      <c r="J91" s="8" t="s">
        <v>288</v>
      </c>
    </row>
    <row r="92" spans="1:10" s="3" customFormat="1" ht="21" customHeight="1" x14ac:dyDescent="0.2">
      <c r="A92" s="139" t="s">
        <v>315</v>
      </c>
      <c r="B92" s="140"/>
      <c r="C92" s="140"/>
      <c r="D92" s="140"/>
      <c r="E92" s="141"/>
      <c r="F92" s="50">
        <f>SUM(F74:F91)</f>
        <v>20</v>
      </c>
      <c r="G92" s="50">
        <f>SUM(G74:G91)</f>
        <v>5</v>
      </c>
      <c r="H92" s="50"/>
      <c r="I92" s="49"/>
      <c r="J92" s="49"/>
    </row>
    <row r="93" spans="1:10" s="3" customFormat="1" ht="36" x14ac:dyDescent="0.2">
      <c r="A93" s="9">
        <v>19</v>
      </c>
      <c r="B93" s="9" t="s">
        <v>144</v>
      </c>
      <c r="C93" s="9" t="s">
        <v>145</v>
      </c>
      <c r="D93" s="9" t="s">
        <v>11</v>
      </c>
      <c r="E93" s="18" t="s">
        <v>14</v>
      </c>
      <c r="F93" s="18">
        <v>1</v>
      </c>
      <c r="G93" s="18"/>
      <c r="H93" s="18">
        <v>0.75</v>
      </c>
      <c r="I93" s="9" t="s">
        <v>134</v>
      </c>
      <c r="J93" s="9" t="s">
        <v>187</v>
      </c>
    </row>
    <row r="94" spans="1:10" s="3" customFormat="1" ht="24" x14ac:dyDescent="0.2">
      <c r="A94" s="9">
        <v>20</v>
      </c>
      <c r="B94" s="9" t="s">
        <v>146</v>
      </c>
      <c r="C94" s="9" t="s">
        <v>147</v>
      </c>
      <c r="D94" s="9" t="s">
        <v>11</v>
      </c>
      <c r="E94" s="18" t="s">
        <v>14</v>
      </c>
      <c r="F94" s="18">
        <v>1</v>
      </c>
      <c r="G94" s="18"/>
      <c r="H94" s="18">
        <v>0.75</v>
      </c>
      <c r="I94" s="9" t="s">
        <v>148</v>
      </c>
      <c r="J94" s="9" t="s">
        <v>149</v>
      </c>
    </row>
    <row r="95" spans="1:10" s="3" customFormat="1" ht="36" x14ac:dyDescent="0.2">
      <c r="A95" s="9">
        <v>21</v>
      </c>
      <c r="B95" s="9" t="s">
        <v>150</v>
      </c>
      <c r="C95" s="9" t="s">
        <v>147</v>
      </c>
      <c r="D95" s="9" t="s">
        <v>11</v>
      </c>
      <c r="E95" s="18" t="s">
        <v>14</v>
      </c>
      <c r="F95" s="18">
        <v>1</v>
      </c>
      <c r="G95" s="18"/>
      <c r="H95" s="18">
        <v>0.75</v>
      </c>
      <c r="I95" s="9" t="s">
        <v>151</v>
      </c>
      <c r="J95" s="9" t="s">
        <v>152</v>
      </c>
    </row>
    <row r="96" spans="1:10" s="3" customFormat="1" ht="36" x14ac:dyDescent="0.2">
      <c r="A96" s="9">
        <v>22</v>
      </c>
      <c r="B96" s="9" t="s">
        <v>161</v>
      </c>
      <c r="C96" s="9" t="s">
        <v>162</v>
      </c>
      <c r="D96" s="9" t="s">
        <v>11</v>
      </c>
      <c r="E96" s="18" t="s">
        <v>14</v>
      </c>
      <c r="F96" s="18">
        <v>1</v>
      </c>
      <c r="G96" s="18"/>
      <c r="H96" s="18">
        <v>0.75</v>
      </c>
      <c r="I96" s="9" t="s">
        <v>163</v>
      </c>
      <c r="J96" s="9" t="s">
        <v>164</v>
      </c>
    </row>
    <row r="97" spans="1:10" s="3" customFormat="1" ht="36" x14ac:dyDescent="0.2">
      <c r="A97" s="9">
        <v>23</v>
      </c>
      <c r="B97" s="9" t="s">
        <v>165</v>
      </c>
      <c r="C97" s="9" t="s">
        <v>166</v>
      </c>
      <c r="D97" s="9" t="s">
        <v>13</v>
      </c>
      <c r="E97" s="18" t="s">
        <v>14</v>
      </c>
      <c r="F97" s="18">
        <v>1</v>
      </c>
      <c r="G97" s="18"/>
      <c r="H97" s="18">
        <v>0.75</v>
      </c>
      <c r="I97" s="9" t="s">
        <v>167</v>
      </c>
      <c r="J97" s="9" t="s">
        <v>168</v>
      </c>
    </row>
    <row r="98" spans="1:10" s="3" customFormat="1" ht="48" x14ac:dyDescent="0.2">
      <c r="A98" s="9">
        <v>24</v>
      </c>
      <c r="B98" s="9" t="s">
        <v>20</v>
      </c>
      <c r="C98" s="9" t="s">
        <v>56</v>
      </c>
      <c r="D98" s="9" t="s">
        <v>13</v>
      </c>
      <c r="E98" s="18" t="s">
        <v>14</v>
      </c>
      <c r="F98" s="18">
        <v>1</v>
      </c>
      <c r="G98" s="18"/>
      <c r="H98" s="18">
        <v>0.75</v>
      </c>
      <c r="I98" s="9" t="s">
        <v>392</v>
      </c>
      <c r="J98" s="9" t="s">
        <v>391</v>
      </c>
    </row>
    <row r="99" spans="1:10" s="3" customFormat="1" ht="36" x14ac:dyDescent="0.2">
      <c r="A99" s="9">
        <v>25</v>
      </c>
      <c r="B99" s="9" t="s">
        <v>24</v>
      </c>
      <c r="C99" s="9" t="s">
        <v>59</v>
      </c>
      <c r="D99" s="9" t="s">
        <v>12</v>
      </c>
      <c r="E99" s="18" t="s">
        <v>14</v>
      </c>
      <c r="F99" s="18">
        <v>1</v>
      </c>
      <c r="G99" s="18"/>
      <c r="H99" s="18">
        <v>0.75</v>
      </c>
      <c r="I99" s="9" t="s">
        <v>396</v>
      </c>
      <c r="J99" s="9" t="s">
        <v>395</v>
      </c>
    </row>
    <row r="100" spans="1:10" s="3" customFormat="1" ht="36" x14ac:dyDescent="0.2">
      <c r="A100" s="9">
        <v>26</v>
      </c>
      <c r="B100" s="9" t="s">
        <v>169</v>
      </c>
      <c r="C100" s="9" t="s">
        <v>170</v>
      </c>
      <c r="D100" s="9" t="s">
        <v>13</v>
      </c>
      <c r="E100" s="18" t="s">
        <v>14</v>
      </c>
      <c r="F100" s="18">
        <v>1</v>
      </c>
      <c r="G100" s="18"/>
      <c r="H100" s="18">
        <v>0.75</v>
      </c>
      <c r="I100" s="9" t="s">
        <v>171</v>
      </c>
      <c r="J100" s="9" t="s">
        <v>172</v>
      </c>
    </row>
    <row r="101" spans="1:10" s="3" customFormat="1" ht="48" x14ac:dyDescent="0.2">
      <c r="A101" s="9">
        <v>27</v>
      </c>
      <c r="B101" s="9" t="s">
        <v>173</v>
      </c>
      <c r="C101" s="9" t="s">
        <v>174</v>
      </c>
      <c r="D101" s="9" t="s">
        <v>11</v>
      </c>
      <c r="E101" s="18" t="s">
        <v>14</v>
      </c>
      <c r="F101" s="18">
        <v>1</v>
      </c>
      <c r="G101" s="18"/>
      <c r="H101" s="18">
        <v>0.75</v>
      </c>
      <c r="I101" s="9" t="s">
        <v>394</v>
      </c>
      <c r="J101" s="9" t="s">
        <v>393</v>
      </c>
    </row>
    <row r="102" spans="1:10" s="3" customFormat="1" ht="36" x14ac:dyDescent="0.2">
      <c r="A102" s="9">
        <v>28</v>
      </c>
      <c r="B102" s="9" t="s">
        <v>217</v>
      </c>
      <c r="C102" s="9" t="s">
        <v>218</v>
      </c>
      <c r="D102" s="9" t="s">
        <v>13</v>
      </c>
      <c r="E102" s="18" t="s">
        <v>14</v>
      </c>
      <c r="F102" s="18">
        <v>1</v>
      </c>
      <c r="G102" s="18"/>
      <c r="H102" s="18">
        <v>0.75</v>
      </c>
      <c r="I102" s="9" t="s">
        <v>219</v>
      </c>
      <c r="J102" s="9" t="s">
        <v>220</v>
      </c>
    </row>
    <row r="103" spans="1:10" s="3" customFormat="1" ht="24" x14ac:dyDescent="0.2">
      <c r="A103" s="9">
        <v>29</v>
      </c>
      <c r="B103" s="9" t="s">
        <v>221</v>
      </c>
      <c r="C103" s="9" t="s">
        <v>222</v>
      </c>
      <c r="D103" s="9" t="s">
        <v>13</v>
      </c>
      <c r="E103" s="18" t="s">
        <v>14</v>
      </c>
      <c r="F103" s="18">
        <v>1</v>
      </c>
      <c r="G103" s="18"/>
      <c r="H103" s="18">
        <v>0.75</v>
      </c>
      <c r="I103" s="9" t="s">
        <v>219</v>
      </c>
      <c r="J103" s="9" t="s">
        <v>220</v>
      </c>
    </row>
    <row r="104" spans="1:10" s="3" customFormat="1" ht="36" x14ac:dyDescent="0.2">
      <c r="A104" s="9">
        <v>30</v>
      </c>
      <c r="B104" s="9" t="s">
        <v>223</v>
      </c>
      <c r="C104" s="9" t="s">
        <v>224</v>
      </c>
      <c r="D104" s="9" t="s">
        <v>13</v>
      </c>
      <c r="E104" s="18" t="s">
        <v>15</v>
      </c>
      <c r="F104" s="18">
        <v>1</v>
      </c>
      <c r="G104" s="18"/>
      <c r="H104" s="18">
        <v>0.75</v>
      </c>
      <c r="I104" s="9" t="s">
        <v>134</v>
      </c>
      <c r="J104" s="9" t="s">
        <v>187</v>
      </c>
    </row>
    <row r="105" spans="1:10" s="3" customFormat="1" ht="24" x14ac:dyDescent="0.2">
      <c r="A105" s="9">
        <v>31</v>
      </c>
      <c r="B105" s="9" t="s">
        <v>225</v>
      </c>
      <c r="C105" s="9" t="s">
        <v>226</v>
      </c>
      <c r="D105" s="9" t="s">
        <v>13</v>
      </c>
      <c r="E105" s="18" t="s">
        <v>15</v>
      </c>
      <c r="F105" s="18">
        <v>1</v>
      </c>
      <c r="G105" s="18"/>
      <c r="H105" s="18">
        <v>0.75</v>
      </c>
      <c r="I105" s="9" t="s">
        <v>134</v>
      </c>
      <c r="J105" s="9" t="s">
        <v>187</v>
      </c>
    </row>
    <row r="106" spans="1:10" s="3" customFormat="1" ht="24" x14ac:dyDescent="0.2">
      <c r="A106" s="9">
        <v>32</v>
      </c>
      <c r="B106" s="9" t="s">
        <v>225</v>
      </c>
      <c r="C106" s="9" t="s">
        <v>227</v>
      </c>
      <c r="D106" s="9" t="s">
        <v>13</v>
      </c>
      <c r="E106" s="18" t="s">
        <v>14</v>
      </c>
      <c r="F106" s="18">
        <v>1</v>
      </c>
      <c r="G106" s="18"/>
      <c r="H106" s="18">
        <v>0.75</v>
      </c>
      <c r="I106" s="9" t="s">
        <v>228</v>
      </c>
      <c r="J106" s="9" t="s">
        <v>229</v>
      </c>
    </row>
    <row r="107" spans="1:10" s="3" customFormat="1" ht="36" x14ac:dyDescent="0.2">
      <c r="A107" s="9">
        <v>33</v>
      </c>
      <c r="B107" s="9" t="s">
        <v>230</v>
      </c>
      <c r="C107" s="9" t="s">
        <v>231</v>
      </c>
      <c r="D107" s="9" t="s">
        <v>13</v>
      </c>
      <c r="E107" s="18" t="s">
        <v>14</v>
      </c>
      <c r="F107" s="18">
        <v>1</v>
      </c>
      <c r="G107" s="18"/>
      <c r="H107" s="18">
        <v>0.75</v>
      </c>
      <c r="I107" s="9" t="s">
        <v>190</v>
      </c>
      <c r="J107" s="9" t="s">
        <v>191</v>
      </c>
    </row>
    <row r="108" spans="1:10" s="3" customFormat="1" ht="36" x14ac:dyDescent="0.2">
      <c r="A108" s="9">
        <v>34</v>
      </c>
      <c r="B108" s="9" t="s">
        <v>232</v>
      </c>
      <c r="C108" s="9" t="s">
        <v>233</v>
      </c>
      <c r="D108" s="9" t="s">
        <v>13</v>
      </c>
      <c r="E108" s="18" t="s">
        <v>14</v>
      </c>
      <c r="F108" s="18">
        <v>1</v>
      </c>
      <c r="G108" s="18"/>
      <c r="H108" s="18">
        <v>0.75</v>
      </c>
      <c r="I108" s="9" t="s">
        <v>194</v>
      </c>
      <c r="J108" s="9" t="s">
        <v>195</v>
      </c>
    </row>
    <row r="109" spans="1:10" s="3" customFormat="1" ht="36" x14ac:dyDescent="0.2">
      <c r="A109" s="9">
        <v>28</v>
      </c>
      <c r="B109" s="9" t="s">
        <v>217</v>
      </c>
      <c r="C109" s="9" t="s">
        <v>401</v>
      </c>
      <c r="D109" s="9" t="s">
        <v>13</v>
      </c>
      <c r="E109" s="18" t="s">
        <v>14</v>
      </c>
      <c r="F109" s="18">
        <v>1</v>
      </c>
      <c r="G109" s="18"/>
      <c r="H109" s="18">
        <v>0.75</v>
      </c>
      <c r="I109" s="9" t="s">
        <v>399</v>
      </c>
      <c r="J109" s="9" t="s">
        <v>400</v>
      </c>
    </row>
    <row r="110" spans="1:10" s="3" customFormat="1" ht="24" x14ac:dyDescent="0.2">
      <c r="A110" s="9">
        <v>29</v>
      </c>
      <c r="B110" s="9" t="s">
        <v>418</v>
      </c>
      <c r="C110" s="9" t="s">
        <v>419</v>
      </c>
      <c r="D110" s="9" t="s">
        <v>13</v>
      </c>
      <c r="E110" s="18">
        <v>4</v>
      </c>
      <c r="F110" s="18">
        <v>1</v>
      </c>
      <c r="G110" s="18"/>
      <c r="H110" s="18">
        <v>0.75</v>
      </c>
      <c r="I110" s="9" t="s">
        <v>416</v>
      </c>
      <c r="J110" s="9" t="s">
        <v>417</v>
      </c>
    </row>
    <row r="111" spans="1:10" s="3" customFormat="1" ht="18" customHeight="1" x14ac:dyDescent="0.2">
      <c r="A111" s="139" t="s">
        <v>314</v>
      </c>
      <c r="B111" s="140"/>
      <c r="C111" s="140"/>
      <c r="D111" s="140"/>
      <c r="E111" s="141"/>
      <c r="F111" s="50">
        <f>SUM(F93:F110)</f>
        <v>18</v>
      </c>
      <c r="G111" s="50">
        <f>SUM(G93:G110)</f>
        <v>0</v>
      </c>
      <c r="H111" s="50"/>
      <c r="I111" s="49"/>
      <c r="J111" s="49"/>
    </row>
    <row r="112" spans="1:10" s="3" customFormat="1" ht="18.75" customHeight="1" x14ac:dyDescent="0.2">
      <c r="A112" s="136" t="s">
        <v>98</v>
      </c>
      <c r="B112" s="137"/>
      <c r="C112" s="137"/>
      <c r="D112" s="137"/>
      <c r="E112" s="137"/>
      <c r="F112" s="137"/>
      <c r="G112" s="137"/>
      <c r="H112" s="137"/>
      <c r="I112" s="137"/>
      <c r="J112" s="138"/>
    </row>
    <row r="113" spans="1:10" s="3" customFormat="1" ht="78.75" customHeight="1" x14ac:dyDescent="0.2">
      <c r="A113" s="8">
        <v>1</v>
      </c>
      <c r="B113" s="8" t="s">
        <v>109</v>
      </c>
      <c r="C113" s="8" t="s">
        <v>377</v>
      </c>
      <c r="D113" s="8" t="s">
        <v>12</v>
      </c>
      <c r="E113" s="10">
        <v>8</v>
      </c>
      <c r="F113" s="11">
        <v>3</v>
      </c>
      <c r="G113" s="11"/>
      <c r="H113" s="11">
        <v>1.1000000000000001</v>
      </c>
      <c r="I113" s="8" t="s">
        <v>155</v>
      </c>
      <c r="J113" s="8" t="s">
        <v>343</v>
      </c>
    </row>
    <row r="114" spans="1:10" s="3" customFormat="1" ht="87" customHeight="1" x14ac:dyDescent="0.2">
      <c r="A114" s="8">
        <v>2</v>
      </c>
      <c r="B114" s="8" t="s">
        <v>290</v>
      </c>
      <c r="C114" s="8" t="s">
        <v>378</v>
      </c>
      <c r="D114" s="8" t="s">
        <v>12</v>
      </c>
      <c r="E114" s="10">
        <v>8</v>
      </c>
      <c r="F114" s="11">
        <v>3</v>
      </c>
      <c r="G114" s="11"/>
      <c r="H114" s="11">
        <v>1.1000000000000001</v>
      </c>
      <c r="I114" s="8" t="s">
        <v>155</v>
      </c>
      <c r="J114" s="8" t="s">
        <v>344</v>
      </c>
    </row>
    <row r="115" spans="1:10" s="3" customFormat="1" ht="79.5" customHeight="1" x14ac:dyDescent="0.2">
      <c r="A115" s="8">
        <v>3</v>
      </c>
      <c r="B115" s="8" t="s">
        <v>291</v>
      </c>
      <c r="C115" s="8" t="s">
        <v>379</v>
      </c>
      <c r="D115" s="8" t="s">
        <v>12</v>
      </c>
      <c r="E115" s="10">
        <v>8</v>
      </c>
      <c r="F115" s="11">
        <v>2</v>
      </c>
      <c r="G115" s="11"/>
      <c r="H115" s="11">
        <v>1.1000000000000001</v>
      </c>
      <c r="I115" s="8" t="s">
        <v>155</v>
      </c>
      <c r="J115" s="8" t="s">
        <v>345</v>
      </c>
    </row>
    <row r="116" spans="1:10" s="3" customFormat="1" ht="30" customHeight="1" x14ac:dyDescent="0.2">
      <c r="A116" s="8">
        <v>4</v>
      </c>
      <c r="B116" s="8" t="s">
        <v>99</v>
      </c>
      <c r="C116" s="56" t="s">
        <v>100</v>
      </c>
      <c r="D116" s="8" t="s">
        <v>12</v>
      </c>
      <c r="E116" s="10">
        <v>8</v>
      </c>
      <c r="F116" s="11">
        <v>1</v>
      </c>
      <c r="G116" s="11"/>
      <c r="H116" s="11">
        <v>1.1000000000000001</v>
      </c>
      <c r="I116" s="8" t="s">
        <v>155</v>
      </c>
      <c r="J116" s="8" t="s">
        <v>347</v>
      </c>
    </row>
    <row r="117" spans="1:10" s="3" customFormat="1" ht="24" x14ac:dyDescent="0.2">
      <c r="A117" s="8">
        <v>5</v>
      </c>
      <c r="B117" s="8" t="s">
        <v>39</v>
      </c>
      <c r="C117" s="8" t="s">
        <v>71</v>
      </c>
      <c r="D117" s="8" t="s">
        <v>12</v>
      </c>
      <c r="E117" s="10">
        <v>8</v>
      </c>
      <c r="F117" s="11">
        <v>1</v>
      </c>
      <c r="G117" s="11"/>
      <c r="H117" s="11">
        <v>1.1000000000000001</v>
      </c>
      <c r="I117" s="8" t="s">
        <v>155</v>
      </c>
      <c r="J117" s="8" t="s">
        <v>346</v>
      </c>
    </row>
    <row r="118" spans="1:10" s="3" customFormat="1" ht="24" x14ac:dyDescent="0.2">
      <c r="A118" s="8">
        <v>6</v>
      </c>
      <c r="B118" s="8" t="s">
        <v>40</v>
      </c>
      <c r="C118" s="8" t="s">
        <v>380</v>
      </c>
      <c r="D118" s="8" t="s">
        <v>12</v>
      </c>
      <c r="E118" s="10">
        <v>8</v>
      </c>
      <c r="F118" s="11">
        <v>1</v>
      </c>
      <c r="G118" s="11"/>
      <c r="H118" s="11">
        <v>1.1000000000000001</v>
      </c>
      <c r="I118" s="8" t="s">
        <v>155</v>
      </c>
      <c r="J118" s="8" t="s">
        <v>115</v>
      </c>
    </row>
    <row r="119" spans="1:10" s="3" customFormat="1" ht="66.75" customHeight="1" x14ac:dyDescent="0.2">
      <c r="A119" s="8">
        <v>7</v>
      </c>
      <c r="B119" s="8" t="s">
        <v>297</v>
      </c>
      <c r="C119" s="8" t="s">
        <v>75</v>
      </c>
      <c r="D119" s="8" t="s">
        <v>12</v>
      </c>
      <c r="E119" s="10">
        <v>8</v>
      </c>
      <c r="F119" s="11">
        <v>1</v>
      </c>
      <c r="G119" s="11">
        <v>1</v>
      </c>
      <c r="H119" s="11">
        <v>1.1000000000000001</v>
      </c>
      <c r="I119" s="8" t="s">
        <v>155</v>
      </c>
      <c r="J119" s="8" t="s">
        <v>348</v>
      </c>
    </row>
    <row r="120" spans="1:10" s="3" customFormat="1" ht="45.75" customHeight="1" x14ac:dyDescent="0.2">
      <c r="A120" s="8">
        <v>8</v>
      </c>
      <c r="B120" s="8" t="s">
        <v>298</v>
      </c>
      <c r="C120" s="8" t="s">
        <v>381</v>
      </c>
      <c r="D120" s="8" t="s">
        <v>12</v>
      </c>
      <c r="E120" s="10">
        <v>8</v>
      </c>
      <c r="F120" s="11">
        <v>1</v>
      </c>
      <c r="G120" s="11"/>
      <c r="H120" s="11">
        <v>1.1000000000000001</v>
      </c>
      <c r="I120" s="8" t="s">
        <v>155</v>
      </c>
      <c r="J120" s="8" t="s">
        <v>295</v>
      </c>
    </row>
    <row r="121" spans="1:10" s="3" customFormat="1" ht="87" customHeight="1" x14ac:dyDescent="0.2">
      <c r="A121" s="5">
        <v>9</v>
      </c>
      <c r="B121" s="5" t="s">
        <v>41</v>
      </c>
      <c r="C121" s="5" t="s">
        <v>127</v>
      </c>
      <c r="D121" s="5" t="s">
        <v>117</v>
      </c>
      <c r="E121" s="12">
        <v>8</v>
      </c>
      <c r="F121" s="13">
        <v>2</v>
      </c>
      <c r="G121" s="13"/>
      <c r="H121" s="13">
        <v>1.1000000000000001</v>
      </c>
      <c r="I121" s="5" t="s">
        <v>155</v>
      </c>
      <c r="J121" s="5" t="s">
        <v>350</v>
      </c>
    </row>
    <row r="122" spans="1:10" s="3" customFormat="1" ht="24" x14ac:dyDescent="0.2">
      <c r="A122" s="5">
        <v>10</v>
      </c>
      <c r="B122" s="5" t="s">
        <v>42</v>
      </c>
      <c r="C122" s="5" t="s">
        <v>126</v>
      </c>
      <c r="D122" s="5" t="s">
        <v>117</v>
      </c>
      <c r="E122" s="12">
        <v>8</v>
      </c>
      <c r="F122" s="13">
        <v>1</v>
      </c>
      <c r="G122" s="13"/>
      <c r="H122" s="13">
        <v>1.1000000000000001</v>
      </c>
      <c r="I122" s="5" t="s">
        <v>155</v>
      </c>
      <c r="J122" s="5" t="s">
        <v>349</v>
      </c>
    </row>
    <row r="123" spans="1:10" s="3" customFormat="1" ht="24" x14ac:dyDescent="0.2">
      <c r="A123" s="7">
        <v>11</v>
      </c>
      <c r="B123" s="7" t="s">
        <v>250</v>
      </c>
      <c r="C123" s="7" t="s">
        <v>252</v>
      </c>
      <c r="D123" s="7" t="s">
        <v>11</v>
      </c>
      <c r="E123" s="16">
        <v>8</v>
      </c>
      <c r="F123" s="17"/>
      <c r="G123" s="17">
        <v>1</v>
      </c>
      <c r="H123" s="17">
        <v>1.1000000000000001</v>
      </c>
      <c r="I123" s="7" t="s">
        <v>155</v>
      </c>
      <c r="J123" s="19" t="s">
        <v>234</v>
      </c>
    </row>
    <row r="124" spans="1:10" s="3" customFormat="1" ht="24" x14ac:dyDescent="0.2">
      <c r="A124" s="7">
        <v>12</v>
      </c>
      <c r="B124" s="7" t="s">
        <v>235</v>
      </c>
      <c r="C124" s="7" t="s">
        <v>236</v>
      </c>
      <c r="D124" s="7" t="s">
        <v>11</v>
      </c>
      <c r="E124" s="16">
        <v>8</v>
      </c>
      <c r="F124" s="17"/>
      <c r="G124" s="17">
        <v>1</v>
      </c>
      <c r="H124" s="17">
        <v>1.1000000000000001</v>
      </c>
      <c r="I124" s="7" t="s">
        <v>155</v>
      </c>
      <c r="J124" s="7" t="s">
        <v>293</v>
      </c>
    </row>
    <row r="125" spans="1:10" s="3" customFormat="1" ht="24" x14ac:dyDescent="0.2">
      <c r="A125" s="7">
        <v>13</v>
      </c>
      <c r="B125" s="7" t="s">
        <v>299</v>
      </c>
      <c r="C125" s="7" t="s">
        <v>251</v>
      </c>
      <c r="D125" s="7" t="s">
        <v>11</v>
      </c>
      <c r="E125" s="16">
        <v>8</v>
      </c>
      <c r="F125" s="17"/>
      <c r="G125" s="17">
        <v>1</v>
      </c>
      <c r="H125" s="17">
        <v>1.1000000000000001</v>
      </c>
      <c r="I125" s="7" t="s">
        <v>155</v>
      </c>
      <c r="J125" s="7" t="s">
        <v>300</v>
      </c>
    </row>
    <row r="126" spans="1:10" s="3" customFormat="1" ht="24" x14ac:dyDescent="0.2">
      <c r="A126" s="7">
        <v>14</v>
      </c>
      <c r="B126" s="7" t="s">
        <v>237</v>
      </c>
      <c r="C126" s="7" t="s">
        <v>238</v>
      </c>
      <c r="D126" s="7" t="s">
        <v>11</v>
      </c>
      <c r="E126" s="16">
        <v>8</v>
      </c>
      <c r="F126" s="17"/>
      <c r="G126" s="17">
        <v>1</v>
      </c>
      <c r="H126" s="17">
        <v>1.1000000000000001</v>
      </c>
      <c r="I126" s="7" t="s">
        <v>155</v>
      </c>
      <c r="J126" s="7" t="s">
        <v>294</v>
      </c>
    </row>
    <row r="127" spans="1:10" s="3" customFormat="1" ht="24" x14ac:dyDescent="0.2">
      <c r="A127" s="7">
        <v>15</v>
      </c>
      <c r="B127" s="7" t="s">
        <v>239</v>
      </c>
      <c r="C127" s="7" t="s">
        <v>238</v>
      </c>
      <c r="D127" s="7" t="s">
        <v>11</v>
      </c>
      <c r="E127" s="16">
        <v>8</v>
      </c>
      <c r="F127" s="17"/>
      <c r="G127" s="17">
        <v>1</v>
      </c>
      <c r="H127" s="17">
        <v>1.1000000000000001</v>
      </c>
      <c r="I127" s="7" t="s">
        <v>155</v>
      </c>
      <c r="J127" s="7" t="s">
        <v>292</v>
      </c>
    </row>
    <row r="128" spans="1:10" s="3" customFormat="1" ht="21" customHeight="1" x14ac:dyDescent="0.2">
      <c r="A128" s="139" t="s">
        <v>315</v>
      </c>
      <c r="B128" s="140"/>
      <c r="C128" s="140"/>
      <c r="D128" s="140"/>
      <c r="E128" s="141"/>
      <c r="F128" s="50">
        <f>SUM(F113:F127)</f>
        <v>16</v>
      </c>
      <c r="G128" s="50">
        <f>SUM(G113:G127)</f>
        <v>6</v>
      </c>
      <c r="H128" s="50"/>
      <c r="I128" s="49"/>
      <c r="J128" s="49"/>
    </row>
    <row r="129" spans="1:10" s="3" customFormat="1" ht="37.5" customHeight="1" x14ac:dyDescent="0.2">
      <c r="A129" s="9">
        <v>16</v>
      </c>
      <c r="B129" s="9" t="s">
        <v>175</v>
      </c>
      <c r="C129" s="9" t="s">
        <v>176</v>
      </c>
      <c r="D129" s="9" t="s">
        <v>11</v>
      </c>
      <c r="E129" s="18" t="s">
        <v>14</v>
      </c>
      <c r="F129" s="18">
        <v>2</v>
      </c>
      <c r="G129" s="18"/>
      <c r="H129" s="18">
        <v>0.75</v>
      </c>
      <c r="I129" s="9" t="s">
        <v>177</v>
      </c>
      <c r="J129" s="9" t="s">
        <v>178</v>
      </c>
    </row>
    <row r="130" spans="1:10" s="3" customFormat="1" ht="37.5" customHeight="1" x14ac:dyDescent="0.2">
      <c r="A130" s="9">
        <v>17</v>
      </c>
      <c r="B130" s="9" t="s">
        <v>179</v>
      </c>
      <c r="C130" s="9" t="s">
        <v>180</v>
      </c>
      <c r="D130" s="9" t="s">
        <v>11</v>
      </c>
      <c r="E130" s="18" t="s">
        <v>14</v>
      </c>
      <c r="F130" s="18">
        <v>1</v>
      </c>
      <c r="G130" s="18"/>
      <c r="H130" s="18">
        <v>0.75</v>
      </c>
      <c r="I130" s="9" t="s">
        <v>428</v>
      </c>
      <c r="J130" s="9" t="s">
        <v>397</v>
      </c>
    </row>
    <row r="131" spans="1:10" s="3" customFormat="1" ht="24" x14ac:dyDescent="0.2">
      <c r="A131" s="9">
        <v>18</v>
      </c>
      <c r="B131" s="9" t="s">
        <v>153</v>
      </c>
      <c r="C131" s="9" t="s">
        <v>154</v>
      </c>
      <c r="D131" s="9" t="s">
        <v>13</v>
      </c>
      <c r="E131" s="18" t="s">
        <v>14</v>
      </c>
      <c r="F131" s="18">
        <v>1</v>
      </c>
      <c r="G131" s="18"/>
      <c r="H131" s="18">
        <v>0.75</v>
      </c>
      <c r="I131" s="9" t="s">
        <v>134</v>
      </c>
      <c r="J131" s="9" t="s">
        <v>187</v>
      </c>
    </row>
    <row r="132" spans="1:10" s="3" customFormat="1" ht="24" x14ac:dyDescent="0.2">
      <c r="A132" s="9">
        <v>19</v>
      </c>
      <c r="B132" s="9" t="s">
        <v>240</v>
      </c>
      <c r="C132" s="9" t="s">
        <v>241</v>
      </c>
      <c r="D132" s="9" t="s">
        <v>13</v>
      </c>
      <c r="E132" s="18" t="s">
        <v>14</v>
      </c>
      <c r="F132" s="18">
        <v>1</v>
      </c>
      <c r="G132" s="18"/>
      <c r="H132" s="18">
        <v>0.75</v>
      </c>
      <c r="I132" s="9" t="s">
        <v>134</v>
      </c>
      <c r="J132" s="9" t="s">
        <v>187</v>
      </c>
    </row>
    <row r="133" spans="1:10" s="3" customFormat="1" ht="24" x14ac:dyDescent="0.2">
      <c r="A133" s="9">
        <v>20</v>
      </c>
      <c r="B133" s="9" t="s">
        <v>242</v>
      </c>
      <c r="C133" s="9" t="s">
        <v>243</v>
      </c>
      <c r="D133" s="9" t="s">
        <v>13</v>
      </c>
      <c r="E133" s="18" t="s">
        <v>14</v>
      </c>
      <c r="F133" s="18">
        <v>1</v>
      </c>
      <c r="G133" s="18"/>
      <c r="H133" s="18">
        <v>0.75</v>
      </c>
      <c r="I133" s="9" t="s">
        <v>134</v>
      </c>
      <c r="J133" s="9" t="s">
        <v>187</v>
      </c>
    </row>
    <row r="134" spans="1:10" s="3" customFormat="1" ht="24" x14ac:dyDescent="0.2">
      <c r="A134" s="9">
        <v>21</v>
      </c>
      <c r="B134" s="9" t="s">
        <v>244</v>
      </c>
      <c r="C134" s="9" t="s">
        <v>245</v>
      </c>
      <c r="D134" s="9" t="s">
        <v>11</v>
      </c>
      <c r="E134" s="18" t="s">
        <v>14</v>
      </c>
      <c r="F134" s="18">
        <v>1</v>
      </c>
      <c r="G134" s="18"/>
      <c r="H134" s="18">
        <v>0.75</v>
      </c>
      <c r="I134" s="9" t="s">
        <v>246</v>
      </c>
      <c r="J134" s="9" t="s">
        <v>247</v>
      </c>
    </row>
    <row r="135" spans="1:10" s="3" customFormat="1" ht="22.5" customHeight="1" x14ac:dyDescent="0.2">
      <c r="A135" s="139" t="s">
        <v>314</v>
      </c>
      <c r="B135" s="140"/>
      <c r="C135" s="140"/>
      <c r="D135" s="140"/>
      <c r="E135" s="141"/>
      <c r="F135" s="50">
        <f>SUM(F129:F134)</f>
        <v>7</v>
      </c>
      <c r="G135" s="50">
        <f>SUM(G129:G134)</f>
        <v>0</v>
      </c>
      <c r="H135" s="50"/>
      <c r="I135" s="49"/>
      <c r="J135" s="49"/>
    </row>
    <row r="136" spans="1:10" s="3" customFormat="1" ht="22.5" customHeight="1" x14ac:dyDescent="0.2">
      <c r="A136" s="148" t="s">
        <v>317</v>
      </c>
      <c r="B136" s="149"/>
      <c r="C136" s="149"/>
      <c r="D136" s="149"/>
      <c r="E136" s="150"/>
      <c r="F136" s="20">
        <f>F128+F92+F62+F26</f>
        <v>73</v>
      </c>
      <c r="G136" s="20">
        <f>G128+G92+G62+G26</f>
        <v>21</v>
      </c>
      <c r="H136" s="20"/>
      <c r="I136" s="21"/>
      <c r="J136" s="21"/>
    </row>
    <row r="137" spans="1:10" s="3" customFormat="1" ht="18.75" customHeight="1" x14ac:dyDescent="0.2">
      <c r="A137" s="142" t="s">
        <v>316</v>
      </c>
      <c r="B137" s="143"/>
      <c r="C137" s="143"/>
      <c r="D137" s="143"/>
      <c r="E137" s="144"/>
      <c r="F137" s="22">
        <f>F135+F111+F72+F34</f>
        <v>41</v>
      </c>
      <c r="G137" s="22">
        <f>G135+G111+G72+G34</f>
        <v>0</v>
      </c>
      <c r="H137" s="22"/>
      <c r="I137" s="23"/>
      <c r="J137" s="23"/>
    </row>
    <row r="138" spans="1:10" s="3" customFormat="1" ht="34.5" customHeight="1" x14ac:dyDescent="0.2">
      <c r="A138" s="6"/>
      <c r="B138" s="151" t="s">
        <v>181</v>
      </c>
      <c r="C138" s="151"/>
      <c r="D138" s="151"/>
      <c r="E138" s="151"/>
      <c r="F138" s="151"/>
      <c r="G138" s="151"/>
      <c r="H138" s="151"/>
      <c r="I138" s="24"/>
      <c r="J138" s="24"/>
    </row>
    <row r="139" spans="1:10" s="1" customFormat="1" ht="12" x14ac:dyDescent="0.2">
      <c r="A139" s="25"/>
      <c r="B139" s="26"/>
      <c r="C139" s="26"/>
      <c r="D139" s="26"/>
      <c r="E139" s="27"/>
      <c r="F139" s="26"/>
      <c r="G139" s="26"/>
      <c r="H139" s="26"/>
      <c r="I139" s="26"/>
      <c r="J139" s="26"/>
    </row>
    <row r="140" spans="1:10" s="1" customFormat="1" ht="24.75" customHeight="1" x14ac:dyDescent="0.2">
      <c r="A140" s="25"/>
      <c r="B140" s="93" t="s">
        <v>308</v>
      </c>
      <c r="C140" s="93" t="s">
        <v>307</v>
      </c>
      <c r="D140" s="145" t="s">
        <v>311</v>
      </c>
      <c r="E140" s="147"/>
      <c r="F140" s="147"/>
      <c r="G140" s="147"/>
      <c r="H140" s="146"/>
      <c r="I140" s="26"/>
      <c r="J140" s="26"/>
    </row>
    <row r="141" spans="1:10" s="1" customFormat="1" ht="24.75" customHeight="1" x14ac:dyDescent="0.2">
      <c r="A141" s="25"/>
      <c r="B141" s="94"/>
      <c r="C141" s="94"/>
      <c r="D141" s="145" t="s">
        <v>309</v>
      </c>
      <c r="E141" s="146"/>
      <c r="F141" s="145" t="s">
        <v>310</v>
      </c>
      <c r="G141" s="147"/>
      <c r="H141" s="146"/>
      <c r="I141" s="26"/>
      <c r="J141" s="26"/>
    </row>
    <row r="142" spans="1:10" s="1" customFormat="1" ht="12" x14ac:dyDescent="0.2">
      <c r="A142" s="25"/>
      <c r="B142" s="28"/>
      <c r="C142" s="29"/>
      <c r="D142" s="29"/>
      <c r="E142" s="30"/>
      <c r="F142" s="31"/>
      <c r="G142" s="31"/>
      <c r="H142" s="32"/>
      <c r="I142" s="26"/>
      <c r="J142" s="26"/>
    </row>
    <row r="143" spans="1:10" s="1" customFormat="1" ht="36" customHeight="1" x14ac:dyDescent="0.2">
      <c r="A143" s="25"/>
      <c r="B143" s="33" t="s">
        <v>305</v>
      </c>
      <c r="C143" s="33">
        <f>8</f>
        <v>8</v>
      </c>
      <c r="D143" s="104">
        <f>F122+F121+F75+F74+F40+F38+F18+F11</f>
        <v>11</v>
      </c>
      <c r="E143" s="105"/>
      <c r="F143" s="90">
        <f>G122+G121+G75+G74+G40+G38+G18+G11</f>
        <v>0</v>
      </c>
      <c r="G143" s="90"/>
      <c r="H143" s="90"/>
      <c r="I143" s="26"/>
      <c r="J143" s="26"/>
    </row>
    <row r="144" spans="1:10" s="3" customFormat="1" ht="12" x14ac:dyDescent="0.2">
      <c r="A144" s="34"/>
      <c r="B144" s="35"/>
      <c r="C144" s="35"/>
      <c r="D144" s="95"/>
      <c r="E144" s="97"/>
      <c r="F144" s="91"/>
      <c r="G144" s="91"/>
      <c r="H144" s="91"/>
      <c r="I144" s="36"/>
      <c r="J144" s="36"/>
    </row>
    <row r="145" spans="1:10" s="1" customFormat="1" ht="36" customHeight="1" x14ac:dyDescent="0.2">
      <c r="A145" s="25"/>
      <c r="B145" s="37" t="s">
        <v>306</v>
      </c>
      <c r="C145" s="37">
        <v>59</v>
      </c>
      <c r="D145" s="106">
        <f>F10+F12+F13+F14+F15+F16+F17+F19+F20+F21+F22+F23+F24+F36+F37+F39+F41+F42+F43+F44+F45+F46+F47+F48+F49+F50+F51+F52+F53+F54+F55+F56+F57+F58+F76+F77+F78+F79+F80+F81+F82+F83+F84+F85+F86+F87+F88+F89+F90+F91+F113+F114+F115+F116+F117+F118+F119+F120+F25</f>
        <v>62</v>
      </c>
      <c r="E145" s="107"/>
      <c r="F145" s="92">
        <f>G10+G12+G13+G14+G15+G16+G17+G19+G20+G21+G22+G23+G24+G36+G37+G39+G41+G42+G43+G44+G45+G46+G47+G48+G49+G50+G51+G52+G53+G54+G55+G56+G57+G58+G76+G77+G78+G79+G80+G81+G82+G83+G84+G85+G86+G87+G88+G89+G90+G91+G113+G114+G115+G116+G117+G118+G119+G120</f>
        <v>13</v>
      </c>
      <c r="G145" s="92"/>
      <c r="H145" s="92"/>
      <c r="I145" s="26"/>
      <c r="J145" s="26"/>
    </row>
    <row r="146" spans="1:10" s="1" customFormat="1" ht="12" x14ac:dyDescent="0.2">
      <c r="A146" s="25"/>
      <c r="B146" s="28"/>
      <c r="C146" s="28"/>
      <c r="D146" s="108"/>
      <c r="E146" s="109"/>
      <c r="F146" s="91"/>
      <c r="G146" s="91"/>
      <c r="H146" s="91"/>
      <c r="I146" s="26"/>
      <c r="J146" s="26"/>
    </row>
    <row r="147" spans="1:10" s="1" customFormat="1" ht="33.75" customHeight="1" x14ac:dyDescent="0.2">
      <c r="A147" s="25"/>
      <c r="B147" s="55" t="s">
        <v>312</v>
      </c>
      <c r="C147" s="55">
        <v>0</v>
      </c>
      <c r="D147" s="110">
        <f>F59</f>
        <v>0</v>
      </c>
      <c r="E147" s="111"/>
      <c r="F147" s="118">
        <f t="shared" ref="F147" si="0">G59</f>
        <v>1</v>
      </c>
      <c r="G147" s="118"/>
      <c r="H147" s="118"/>
      <c r="I147" s="26"/>
      <c r="J147" s="26"/>
    </row>
    <row r="148" spans="1:10" s="1" customFormat="1" ht="12" x14ac:dyDescent="0.2">
      <c r="A148" s="25"/>
      <c r="B148" s="28"/>
      <c r="C148" s="28"/>
      <c r="D148" s="108"/>
      <c r="E148" s="109"/>
      <c r="F148" s="91"/>
      <c r="G148" s="91"/>
      <c r="H148" s="91"/>
      <c r="I148" s="26"/>
      <c r="J148" s="26"/>
    </row>
    <row r="149" spans="1:10" ht="38.25" customHeight="1" x14ac:dyDescent="0.25">
      <c r="A149" s="38"/>
      <c r="B149" s="39" t="s">
        <v>313</v>
      </c>
      <c r="C149" s="39">
        <v>0</v>
      </c>
      <c r="D149" s="112">
        <v>0</v>
      </c>
      <c r="E149" s="113"/>
      <c r="F149" s="102">
        <v>0</v>
      </c>
      <c r="G149" s="102"/>
      <c r="H149" s="102"/>
      <c r="I149" s="40"/>
      <c r="J149" s="40"/>
    </row>
    <row r="150" spans="1:10" x14ac:dyDescent="0.25">
      <c r="A150" s="38"/>
      <c r="B150" s="28"/>
      <c r="C150" s="28"/>
      <c r="D150" s="108"/>
      <c r="E150" s="109"/>
      <c r="F150" s="91"/>
      <c r="G150" s="91"/>
      <c r="H150" s="91"/>
      <c r="I150" s="40"/>
      <c r="J150" s="40"/>
    </row>
    <row r="151" spans="1:10" ht="36" customHeight="1" x14ac:dyDescent="0.25">
      <c r="A151" s="38"/>
      <c r="B151" s="41" t="s">
        <v>319</v>
      </c>
      <c r="C151" s="41">
        <v>8</v>
      </c>
      <c r="D151" s="114">
        <v>0</v>
      </c>
      <c r="E151" s="115"/>
      <c r="F151" s="98">
        <f>G25+G60+G61+G123+G124+G125+G126+G127</f>
        <v>7</v>
      </c>
      <c r="G151" s="98"/>
      <c r="H151" s="98"/>
      <c r="I151" s="40"/>
      <c r="J151" s="40"/>
    </row>
    <row r="152" spans="1:10" x14ac:dyDescent="0.25">
      <c r="A152" s="42"/>
      <c r="B152" s="35"/>
      <c r="C152" s="35"/>
      <c r="D152" s="43"/>
      <c r="E152" s="44"/>
      <c r="F152" s="95"/>
      <c r="G152" s="96"/>
      <c r="H152" s="97"/>
      <c r="I152" s="40"/>
      <c r="J152" s="40"/>
    </row>
    <row r="153" spans="1:10" ht="36" customHeight="1" x14ac:dyDescent="0.25">
      <c r="A153" s="42"/>
      <c r="B153" s="45" t="s">
        <v>318</v>
      </c>
      <c r="C153" s="46">
        <f>C143+C145+C147</f>
        <v>67</v>
      </c>
      <c r="D153" s="99">
        <f>D143+D145+D147+D149+D151</f>
        <v>73</v>
      </c>
      <c r="E153" s="100"/>
      <c r="F153" s="99">
        <f>F143+F145+F147+F149+F151</f>
        <v>21</v>
      </c>
      <c r="G153" s="101"/>
      <c r="H153" s="100"/>
      <c r="I153" s="40"/>
      <c r="J153" s="40"/>
    </row>
    <row r="154" spans="1:10" x14ac:dyDescent="0.25">
      <c r="A154" s="38"/>
      <c r="B154" s="28"/>
      <c r="C154" s="28"/>
      <c r="D154" s="108"/>
      <c r="E154" s="109"/>
      <c r="F154" s="91"/>
      <c r="G154" s="91"/>
      <c r="H154" s="91"/>
      <c r="I154" s="40"/>
      <c r="J154" s="40"/>
    </row>
    <row r="155" spans="1:10" ht="17.25" customHeight="1" x14ac:dyDescent="0.25">
      <c r="A155" s="38"/>
      <c r="B155" s="47" t="s">
        <v>320</v>
      </c>
      <c r="C155" s="47">
        <f>F137-1</f>
        <v>40</v>
      </c>
      <c r="D155" s="116">
        <f>F137</f>
        <v>41</v>
      </c>
      <c r="E155" s="117"/>
      <c r="F155" s="103">
        <f>G131+G130+G129+G101+G100+G99+G98+G97+G96+G95+G94+G93+G65+G64+G63+G30+G29+G28+G27</f>
        <v>0</v>
      </c>
      <c r="G155" s="103"/>
      <c r="H155" s="103"/>
      <c r="I155" s="40"/>
      <c r="J155" s="40"/>
    </row>
  </sheetData>
  <mergeCells count="57">
    <mergeCell ref="A137:E137"/>
    <mergeCell ref="D141:E141"/>
    <mergeCell ref="F141:H141"/>
    <mergeCell ref="D140:H140"/>
    <mergeCell ref="A73:J73"/>
    <mergeCell ref="A128:E128"/>
    <mergeCell ref="A135:E135"/>
    <mergeCell ref="A136:E136"/>
    <mergeCell ref="B138:H138"/>
    <mergeCell ref="A9:J9"/>
    <mergeCell ref="A35:J35"/>
    <mergeCell ref="A112:J112"/>
    <mergeCell ref="A34:E34"/>
    <mergeCell ref="A26:E26"/>
    <mergeCell ref="A62:E62"/>
    <mergeCell ref="A72:E72"/>
    <mergeCell ref="A92:E92"/>
    <mergeCell ref="A111:E111"/>
    <mergeCell ref="F7:H7"/>
    <mergeCell ref="I4:I8"/>
    <mergeCell ref="A1:J3"/>
    <mergeCell ref="A4:A6"/>
    <mergeCell ref="B4:C6"/>
    <mergeCell ref="D4:H6"/>
    <mergeCell ref="J4:J8"/>
    <mergeCell ref="A7:A8"/>
    <mergeCell ref="B7:B8"/>
    <mergeCell ref="C7:C8"/>
    <mergeCell ref="D7:D8"/>
    <mergeCell ref="E7:E8"/>
    <mergeCell ref="F154:H154"/>
    <mergeCell ref="F155:H155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5:E155"/>
    <mergeCell ref="D154:E154"/>
    <mergeCell ref="F146:H146"/>
    <mergeCell ref="F147:H147"/>
    <mergeCell ref="F148:H148"/>
    <mergeCell ref="F152:H152"/>
    <mergeCell ref="F151:H151"/>
    <mergeCell ref="D153:E153"/>
    <mergeCell ref="F153:H153"/>
    <mergeCell ref="F149:H149"/>
    <mergeCell ref="F150:H150"/>
    <mergeCell ref="F143:H143"/>
    <mergeCell ref="F144:H144"/>
    <mergeCell ref="F145:H145"/>
    <mergeCell ref="C140:C141"/>
    <mergeCell ref="B140:B141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2"/>
  <sheetViews>
    <sheetView topLeftCell="D79" zoomScaleNormal="100" workbookViewId="0">
      <selection activeCell="M105" sqref="M105"/>
    </sheetView>
  </sheetViews>
  <sheetFormatPr defaultRowHeight="15" x14ac:dyDescent="0.25"/>
  <cols>
    <col min="1" max="1" width="2.85546875" customWidth="1"/>
    <col min="2" max="2" width="76.140625" customWidth="1"/>
    <col min="3" max="3" width="0" hidden="1" customWidth="1"/>
    <col min="4" max="4" width="8.140625" customWidth="1"/>
    <col min="5" max="5" width="11.42578125" customWidth="1"/>
    <col min="6" max="6" width="10.5703125" customWidth="1"/>
    <col min="10" max="10" width="67.5703125" customWidth="1"/>
    <col min="11" max="11" width="25.28515625" customWidth="1"/>
    <col min="12" max="12" width="20.140625" customWidth="1"/>
    <col min="13" max="13" width="22" customWidth="1"/>
  </cols>
  <sheetData>
    <row r="1" spans="1:7" x14ac:dyDescent="0.25">
      <c r="A1" s="155" t="s">
        <v>357</v>
      </c>
      <c r="B1" s="155"/>
      <c r="C1" s="155"/>
      <c r="D1" s="155"/>
      <c r="E1" s="155"/>
    </row>
    <row r="2" spans="1:7" x14ac:dyDescent="0.25">
      <c r="A2" s="156"/>
      <c r="B2" s="156"/>
      <c r="C2" s="156"/>
      <c r="D2" s="157"/>
      <c r="E2" s="157"/>
    </row>
    <row r="3" spans="1:7" ht="15" customHeight="1" x14ac:dyDescent="0.25">
      <c r="A3" s="158" t="s">
        <v>0</v>
      </c>
      <c r="B3" s="161" t="s">
        <v>1</v>
      </c>
      <c r="C3" s="161"/>
      <c r="D3" s="161" t="s">
        <v>2</v>
      </c>
      <c r="E3" s="161"/>
      <c r="F3" s="161"/>
      <c r="G3" s="161"/>
    </row>
    <row r="4" spans="1:7" x14ac:dyDescent="0.25">
      <c r="A4" s="159"/>
      <c r="B4" s="161"/>
      <c r="C4" s="161"/>
      <c r="D4" s="161"/>
      <c r="E4" s="161"/>
      <c r="F4" s="161"/>
      <c r="G4" s="161"/>
    </row>
    <row r="5" spans="1:7" ht="21" customHeight="1" x14ac:dyDescent="0.25">
      <c r="A5" s="160"/>
      <c r="B5" s="161"/>
      <c r="C5" s="161"/>
      <c r="D5" s="161"/>
      <c r="E5" s="161"/>
      <c r="F5" s="161"/>
      <c r="G5" s="161"/>
    </row>
    <row r="6" spans="1:7" ht="15" customHeight="1" x14ac:dyDescent="0.25">
      <c r="A6" s="162"/>
      <c r="B6" s="161" t="s">
        <v>4</v>
      </c>
      <c r="C6" s="161" t="s">
        <v>9</v>
      </c>
      <c r="D6" s="163" t="s">
        <v>5</v>
      </c>
      <c r="E6" s="163" t="s">
        <v>356</v>
      </c>
      <c r="F6" s="163" t="s">
        <v>358</v>
      </c>
      <c r="G6" s="163" t="s">
        <v>359</v>
      </c>
    </row>
    <row r="7" spans="1:7" ht="78.75" customHeight="1" x14ac:dyDescent="0.25">
      <c r="A7" s="162"/>
      <c r="B7" s="161"/>
      <c r="C7" s="161"/>
      <c r="D7" s="163"/>
      <c r="E7" s="163"/>
      <c r="F7" s="163"/>
      <c r="G7" s="163"/>
    </row>
    <row r="8" spans="1:7" x14ac:dyDescent="0.25">
      <c r="A8" s="172" t="s">
        <v>101</v>
      </c>
      <c r="B8" s="173"/>
      <c r="C8" s="173"/>
      <c r="D8" s="173"/>
      <c r="E8" s="173"/>
      <c r="F8" s="173"/>
      <c r="G8" s="173"/>
    </row>
    <row r="9" spans="1:7" ht="20.100000000000001" customHeight="1" x14ac:dyDescent="0.25">
      <c r="A9" s="58">
        <v>1</v>
      </c>
      <c r="B9" s="58" t="s">
        <v>111</v>
      </c>
      <c r="C9" s="58" t="s">
        <v>78</v>
      </c>
      <c r="D9" s="58" t="s">
        <v>12</v>
      </c>
      <c r="E9" s="59">
        <v>1</v>
      </c>
      <c r="F9" s="60"/>
      <c r="G9" s="60"/>
    </row>
    <row r="10" spans="1:7" ht="20.100000000000001" customHeight="1" x14ac:dyDescent="0.25">
      <c r="A10" s="58">
        <v>2</v>
      </c>
      <c r="B10" s="58" t="s">
        <v>131</v>
      </c>
      <c r="C10" s="58" t="s">
        <v>130</v>
      </c>
      <c r="D10" s="58" t="s">
        <v>12</v>
      </c>
      <c r="E10" s="59">
        <v>1</v>
      </c>
      <c r="F10" s="60"/>
      <c r="G10" s="60"/>
    </row>
    <row r="11" spans="1:7" ht="20.100000000000001" customHeight="1" x14ac:dyDescent="0.25">
      <c r="A11" s="58">
        <v>3</v>
      </c>
      <c r="B11" s="58" t="s">
        <v>112</v>
      </c>
      <c r="C11" s="58" t="s">
        <v>83</v>
      </c>
      <c r="D11" s="58" t="s">
        <v>12</v>
      </c>
      <c r="E11" s="59">
        <v>1</v>
      </c>
      <c r="F11" s="60"/>
      <c r="G11" s="60"/>
    </row>
    <row r="12" spans="1:7" ht="20.100000000000001" customHeight="1" x14ac:dyDescent="0.25">
      <c r="A12" s="58">
        <v>4</v>
      </c>
      <c r="B12" s="58" t="s">
        <v>114</v>
      </c>
      <c r="C12" s="58" t="s">
        <v>82</v>
      </c>
      <c r="D12" s="58" t="s">
        <v>12</v>
      </c>
      <c r="E12" s="59">
        <v>2</v>
      </c>
      <c r="F12" s="60"/>
      <c r="G12" s="60"/>
    </row>
    <row r="13" spans="1:7" ht="20.100000000000001" customHeight="1" x14ac:dyDescent="0.25">
      <c r="A13" s="58">
        <v>5</v>
      </c>
      <c r="B13" s="58" t="s">
        <v>248</v>
      </c>
      <c r="C13" s="58" t="s">
        <v>249</v>
      </c>
      <c r="D13" s="58" t="s">
        <v>12</v>
      </c>
      <c r="E13" s="59">
        <v>1</v>
      </c>
      <c r="F13" s="60"/>
      <c r="G13" s="60"/>
    </row>
    <row r="14" spans="1:7" ht="20.100000000000001" customHeight="1" x14ac:dyDescent="0.25">
      <c r="A14" s="58">
        <v>6</v>
      </c>
      <c r="B14" s="58" t="s">
        <v>253</v>
      </c>
      <c r="C14" s="58" t="s">
        <v>79</v>
      </c>
      <c r="D14" s="58" t="s">
        <v>12</v>
      </c>
      <c r="E14" s="59">
        <v>1</v>
      </c>
      <c r="F14" s="60"/>
      <c r="G14" s="60"/>
    </row>
    <row r="15" spans="1:7" ht="20.100000000000001" customHeight="1" x14ac:dyDescent="0.25">
      <c r="A15" s="58">
        <v>7</v>
      </c>
      <c r="B15" s="58" t="s">
        <v>254</v>
      </c>
      <c r="C15" s="58" t="s">
        <v>124</v>
      </c>
      <c r="D15" s="58" t="s">
        <v>12</v>
      </c>
      <c r="E15" s="59">
        <v>1</v>
      </c>
      <c r="F15" s="60"/>
      <c r="G15" s="60"/>
    </row>
    <row r="16" spans="1:7" ht="20.100000000000001" customHeight="1" x14ac:dyDescent="0.25">
      <c r="A16" s="58">
        <v>8</v>
      </c>
      <c r="B16" s="58" t="s">
        <v>255</v>
      </c>
      <c r="C16" s="58" t="s">
        <v>123</v>
      </c>
      <c r="D16" s="58" t="s">
        <v>12</v>
      </c>
      <c r="E16" s="59">
        <v>1</v>
      </c>
      <c r="F16" s="60"/>
      <c r="G16" s="60"/>
    </row>
    <row r="17" spans="1:7" ht="20.100000000000001" customHeight="1" x14ac:dyDescent="0.25">
      <c r="A17" s="58">
        <v>9</v>
      </c>
      <c r="B17" s="58" t="s">
        <v>256</v>
      </c>
      <c r="C17" s="58" t="s">
        <v>85</v>
      </c>
      <c r="D17" s="58" t="s">
        <v>12</v>
      </c>
      <c r="E17" s="59">
        <v>1</v>
      </c>
      <c r="F17" s="60"/>
      <c r="G17" s="60"/>
    </row>
    <row r="18" spans="1:7" ht="20.100000000000001" customHeight="1" x14ac:dyDescent="0.25">
      <c r="A18" s="58">
        <v>10</v>
      </c>
      <c r="B18" s="58" t="s">
        <v>48</v>
      </c>
      <c r="C18" s="58" t="s">
        <v>86</v>
      </c>
      <c r="D18" s="58" t="s">
        <v>12</v>
      </c>
      <c r="E18" s="59">
        <v>2</v>
      </c>
      <c r="F18" s="60"/>
      <c r="G18" s="60"/>
    </row>
    <row r="19" spans="1:7" ht="20.100000000000001" customHeight="1" x14ac:dyDescent="0.25">
      <c r="A19" s="58">
        <v>11</v>
      </c>
      <c r="B19" s="58" t="s">
        <v>45</v>
      </c>
      <c r="C19" s="58"/>
      <c r="D19" s="58" t="s">
        <v>12</v>
      </c>
      <c r="E19" s="59">
        <v>1</v>
      </c>
      <c r="F19" s="61"/>
      <c r="G19" s="60"/>
    </row>
    <row r="20" spans="1:7" ht="20.100000000000001" customHeight="1" x14ac:dyDescent="0.25">
      <c r="A20" s="58">
        <v>12</v>
      </c>
      <c r="B20" s="58" t="s">
        <v>43</v>
      </c>
      <c r="C20" s="58"/>
      <c r="D20" s="58" t="s">
        <v>12</v>
      </c>
      <c r="E20" s="59"/>
      <c r="F20" s="61"/>
      <c r="G20" s="60">
        <v>1</v>
      </c>
    </row>
    <row r="21" spans="1:7" ht="20.100000000000001" customHeight="1" x14ac:dyDescent="0.25">
      <c r="A21" s="58">
        <v>13</v>
      </c>
      <c r="B21" s="58" t="s">
        <v>44</v>
      </c>
      <c r="C21" s="58"/>
      <c r="D21" s="58" t="s">
        <v>12</v>
      </c>
      <c r="E21" s="59"/>
      <c r="F21" s="61"/>
      <c r="G21" s="60">
        <v>1</v>
      </c>
    </row>
    <row r="22" spans="1:7" ht="20.100000000000001" customHeight="1" x14ac:dyDescent="0.25">
      <c r="A22" s="58">
        <v>14</v>
      </c>
      <c r="B22" s="58" t="s">
        <v>46</v>
      </c>
      <c r="C22" s="58"/>
      <c r="D22" s="58" t="s">
        <v>12</v>
      </c>
      <c r="E22" s="59">
        <v>1</v>
      </c>
      <c r="F22" s="61"/>
      <c r="G22" s="60"/>
    </row>
    <row r="23" spans="1:7" ht="20.100000000000001" customHeight="1" x14ac:dyDescent="0.25">
      <c r="A23" s="58">
        <v>15</v>
      </c>
      <c r="B23" s="58" t="s">
        <v>47</v>
      </c>
      <c r="C23" s="58"/>
      <c r="D23" s="58" t="s">
        <v>12</v>
      </c>
      <c r="E23" s="59">
        <v>1</v>
      </c>
      <c r="F23" s="61"/>
      <c r="G23" s="60"/>
    </row>
    <row r="24" spans="1:7" x14ac:dyDescent="0.25">
      <c r="A24" s="58">
        <v>15</v>
      </c>
      <c r="B24" s="64" t="s">
        <v>182</v>
      </c>
      <c r="C24" s="61"/>
      <c r="D24" s="58" t="s">
        <v>12</v>
      </c>
      <c r="E24" s="61"/>
      <c r="F24" s="60">
        <v>1</v>
      </c>
      <c r="G24" s="60"/>
    </row>
    <row r="25" spans="1:7" x14ac:dyDescent="0.25">
      <c r="A25" s="58"/>
      <c r="B25" s="64"/>
      <c r="C25" s="61"/>
      <c r="D25" s="58"/>
      <c r="E25" s="61"/>
      <c r="F25" s="60"/>
      <c r="G25" s="60"/>
    </row>
    <row r="26" spans="1:7" x14ac:dyDescent="0.25">
      <c r="A26" s="164" t="s">
        <v>354</v>
      </c>
      <c r="B26" s="164"/>
      <c r="C26" s="164"/>
      <c r="D26" s="164"/>
      <c r="E26" s="63">
        <f>SUM(E9:E24)</f>
        <v>15</v>
      </c>
      <c r="F26" s="63">
        <f>SUM(F9:F24)</f>
        <v>1</v>
      </c>
      <c r="G26" s="63">
        <f>SUM(G9:G24)</f>
        <v>2</v>
      </c>
    </row>
    <row r="27" spans="1:7" x14ac:dyDescent="0.25">
      <c r="A27" s="174" t="s">
        <v>97</v>
      </c>
      <c r="B27" s="174"/>
      <c r="C27" s="174"/>
      <c r="D27" s="174"/>
      <c r="E27" s="174"/>
      <c r="F27" s="174"/>
      <c r="G27" s="174"/>
    </row>
    <row r="28" spans="1:7" s="57" customFormat="1" ht="20.100000000000001" customHeight="1" x14ac:dyDescent="0.25">
      <c r="A28" s="58">
        <v>1</v>
      </c>
      <c r="B28" s="64" t="s">
        <v>107</v>
      </c>
      <c r="C28" s="58" t="s">
        <v>70</v>
      </c>
      <c r="D28" s="58" t="s">
        <v>12</v>
      </c>
      <c r="E28" s="59">
        <v>1</v>
      </c>
      <c r="F28" s="61"/>
      <c r="G28" s="61"/>
    </row>
    <row r="29" spans="1:7" s="57" customFormat="1" ht="20.100000000000001" customHeight="1" x14ac:dyDescent="0.25">
      <c r="A29" s="58">
        <v>2</v>
      </c>
      <c r="B29" s="64" t="s">
        <v>108</v>
      </c>
      <c r="C29" s="58" t="s">
        <v>118</v>
      </c>
      <c r="D29" s="58" t="s">
        <v>12</v>
      </c>
      <c r="E29" s="59">
        <v>2</v>
      </c>
      <c r="F29" s="61"/>
      <c r="G29" s="61"/>
    </row>
    <row r="30" spans="1:7" s="57" customFormat="1" ht="20.100000000000001" customHeight="1" x14ac:dyDescent="0.25">
      <c r="A30" s="58">
        <v>3</v>
      </c>
      <c r="B30" s="64" t="s">
        <v>106</v>
      </c>
      <c r="C30" s="58" t="s">
        <v>119</v>
      </c>
      <c r="D30" s="58" t="s">
        <v>12</v>
      </c>
      <c r="E30" s="59">
        <v>1</v>
      </c>
      <c r="F30" s="61"/>
      <c r="G30" s="61"/>
    </row>
    <row r="31" spans="1:7" s="57" customFormat="1" ht="20.100000000000001" customHeight="1" x14ac:dyDescent="0.25">
      <c r="A31" s="58">
        <v>4</v>
      </c>
      <c r="B31" s="58" t="s">
        <v>102</v>
      </c>
      <c r="C31" s="58"/>
      <c r="D31" s="58" t="s">
        <v>12</v>
      </c>
      <c r="E31" s="59">
        <v>1</v>
      </c>
      <c r="F31" s="61"/>
      <c r="G31" s="61"/>
    </row>
    <row r="32" spans="1:7" s="57" customFormat="1" ht="20.100000000000001" customHeight="1" x14ac:dyDescent="0.25">
      <c r="A32" s="58">
        <v>5</v>
      </c>
      <c r="B32" s="64" t="s">
        <v>122</v>
      </c>
      <c r="C32" s="58" t="s">
        <v>121</v>
      </c>
      <c r="D32" s="58" t="s">
        <v>12</v>
      </c>
      <c r="E32" s="59">
        <v>1</v>
      </c>
      <c r="F32" s="61"/>
      <c r="G32" s="61"/>
    </row>
    <row r="33" spans="1:9" s="57" customFormat="1" ht="20.100000000000001" customHeight="1" x14ac:dyDescent="0.25">
      <c r="A33" s="58">
        <v>6</v>
      </c>
      <c r="B33" s="64" t="s">
        <v>104</v>
      </c>
      <c r="C33" s="58" t="s">
        <v>304</v>
      </c>
      <c r="D33" s="58" t="s">
        <v>12</v>
      </c>
      <c r="E33" s="59"/>
      <c r="F33" s="61"/>
      <c r="G33" s="61"/>
    </row>
    <row r="34" spans="1:9" s="57" customFormat="1" ht="20.100000000000001" customHeight="1" x14ac:dyDescent="0.25">
      <c r="A34" s="58">
        <v>7</v>
      </c>
      <c r="B34" s="64" t="s">
        <v>105</v>
      </c>
      <c r="C34" s="58" t="s">
        <v>120</v>
      </c>
      <c r="D34" s="58" t="s">
        <v>12</v>
      </c>
      <c r="E34" s="59">
        <v>1</v>
      </c>
      <c r="F34" s="61"/>
      <c r="G34" s="61"/>
    </row>
    <row r="35" spans="1:9" s="57" customFormat="1" ht="20.100000000000001" customHeight="1" x14ac:dyDescent="0.25">
      <c r="A35" s="58">
        <v>8</v>
      </c>
      <c r="B35" s="58" t="s">
        <v>103</v>
      </c>
      <c r="C35" s="58"/>
      <c r="D35" s="58" t="s">
        <v>12</v>
      </c>
      <c r="E35" s="59">
        <v>1</v>
      </c>
      <c r="F35" s="61"/>
      <c r="G35" s="61">
        <v>1</v>
      </c>
    </row>
    <row r="36" spans="1:9" s="57" customFormat="1" ht="20.100000000000001" customHeight="1" x14ac:dyDescent="0.25">
      <c r="A36" s="58">
        <v>9</v>
      </c>
      <c r="B36" s="58" t="s">
        <v>53</v>
      </c>
      <c r="C36" s="58" t="s">
        <v>70</v>
      </c>
      <c r="D36" s="58" t="s">
        <v>12</v>
      </c>
      <c r="E36" s="59">
        <v>1</v>
      </c>
      <c r="F36" s="61"/>
      <c r="G36" s="61"/>
    </row>
    <row r="37" spans="1:9" s="57" customFormat="1" ht="20.100000000000001" customHeight="1" x14ac:dyDescent="0.25">
      <c r="A37" s="58">
        <v>10</v>
      </c>
      <c r="B37" s="64" t="s">
        <v>30</v>
      </c>
      <c r="C37" s="58" t="s">
        <v>63</v>
      </c>
      <c r="D37" s="58" t="s">
        <v>12</v>
      </c>
      <c r="E37" s="59">
        <v>1</v>
      </c>
      <c r="F37" s="61"/>
      <c r="G37" s="61"/>
      <c r="I37" s="69">
        <v>44222</v>
      </c>
    </row>
    <row r="38" spans="1:9" s="57" customFormat="1" ht="20.100000000000001" customHeight="1" x14ac:dyDescent="0.25">
      <c r="A38" s="58">
        <v>11</v>
      </c>
      <c r="B38" s="64" t="s">
        <v>31</v>
      </c>
      <c r="C38" s="58" t="s">
        <v>64</v>
      </c>
      <c r="D38" s="58" t="s">
        <v>12</v>
      </c>
      <c r="E38" s="59">
        <v>1</v>
      </c>
      <c r="F38" s="61"/>
      <c r="G38" s="61"/>
      <c r="I38" s="69">
        <v>44222</v>
      </c>
    </row>
    <row r="39" spans="1:9" s="57" customFormat="1" ht="20.100000000000001" customHeight="1" x14ac:dyDescent="0.25">
      <c r="A39" s="58">
        <v>12</v>
      </c>
      <c r="B39" s="64" t="s">
        <v>33</v>
      </c>
      <c r="C39" s="58" t="s">
        <v>66</v>
      </c>
      <c r="D39" s="58" t="s">
        <v>12</v>
      </c>
      <c r="E39" s="59">
        <v>1</v>
      </c>
      <c r="F39" s="61"/>
      <c r="G39" s="61"/>
    </row>
    <row r="40" spans="1:9" s="57" customFormat="1" ht="20.100000000000001" customHeight="1" x14ac:dyDescent="0.25">
      <c r="A40" s="58">
        <v>13</v>
      </c>
      <c r="B40" s="64" t="s">
        <v>281</v>
      </c>
      <c r="C40" s="58" t="s">
        <v>67</v>
      </c>
      <c r="D40" s="58" t="s">
        <v>12</v>
      </c>
      <c r="E40" s="59">
        <v>2</v>
      </c>
      <c r="F40" s="61"/>
      <c r="G40" s="61"/>
      <c r="I40" s="69">
        <v>44222</v>
      </c>
    </row>
    <row r="41" spans="1:9" s="57" customFormat="1" ht="20.100000000000001" customHeight="1" x14ac:dyDescent="0.25">
      <c r="A41" s="58">
        <v>14</v>
      </c>
      <c r="B41" s="64" t="s">
        <v>32</v>
      </c>
      <c r="C41" s="58" t="s">
        <v>65</v>
      </c>
      <c r="D41" s="58" t="s">
        <v>12</v>
      </c>
      <c r="E41" s="59">
        <v>1</v>
      </c>
      <c r="F41" s="61"/>
      <c r="G41" s="61"/>
    </row>
    <row r="42" spans="1:9" s="57" customFormat="1" ht="20.100000000000001" customHeight="1" x14ac:dyDescent="0.25">
      <c r="A42" s="58">
        <v>15</v>
      </c>
      <c r="B42" s="64" t="s">
        <v>34</v>
      </c>
      <c r="C42" s="58" t="s">
        <v>68</v>
      </c>
      <c r="D42" s="58" t="s">
        <v>12</v>
      </c>
      <c r="E42" s="59">
        <v>1</v>
      </c>
      <c r="F42" s="61"/>
      <c r="G42" s="61"/>
    </row>
    <row r="43" spans="1:9" s="57" customFormat="1" ht="20.100000000000001" customHeight="1" x14ac:dyDescent="0.25">
      <c r="A43" s="58">
        <v>16</v>
      </c>
      <c r="B43" s="64" t="s">
        <v>35</v>
      </c>
      <c r="C43" s="58" t="s">
        <v>69</v>
      </c>
      <c r="D43" s="58" t="s">
        <v>12</v>
      </c>
      <c r="E43" s="59">
        <v>1</v>
      </c>
      <c r="F43" s="59">
        <v>1</v>
      </c>
      <c r="G43" s="61"/>
    </row>
    <row r="44" spans="1:9" s="57" customFormat="1" ht="20.100000000000001" customHeight="1" x14ac:dyDescent="0.25">
      <c r="A44" s="58">
        <v>17</v>
      </c>
      <c r="B44" s="58" t="s">
        <v>38</v>
      </c>
      <c r="C44" s="58"/>
      <c r="D44" s="58" t="s">
        <v>12</v>
      </c>
      <c r="E44" s="59">
        <v>1</v>
      </c>
      <c r="F44" s="59"/>
      <c r="G44" s="61"/>
    </row>
    <row r="45" spans="1:9" s="57" customFormat="1" ht="20.100000000000001" customHeight="1" x14ac:dyDescent="0.25">
      <c r="A45" s="58">
        <v>18</v>
      </c>
      <c r="B45" s="58" t="s">
        <v>398</v>
      </c>
      <c r="C45" s="58"/>
      <c r="D45" s="58" t="s">
        <v>12</v>
      </c>
      <c r="E45" s="59"/>
      <c r="F45" s="59"/>
      <c r="G45" s="59">
        <v>1</v>
      </c>
    </row>
    <row r="46" spans="1:9" s="57" customFormat="1" ht="20.100000000000001" customHeight="1" x14ac:dyDescent="0.25">
      <c r="A46" s="58">
        <v>19</v>
      </c>
      <c r="B46" s="58" t="s">
        <v>37</v>
      </c>
      <c r="C46" s="58"/>
      <c r="D46" s="58" t="s">
        <v>12</v>
      </c>
      <c r="E46" s="59"/>
      <c r="F46" s="89">
        <v>1</v>
      </c>
      <c r="G46" s="59"/>
    </row>
    <row r="47" spans="1:9" s="57" customFormat="1" ht="20.100000000000001" customHeight="1" x14ac:dyDescent="0.25">
      <c r="A47" s="58">
        <v>20</v>
      </c>
      <c r="B47" s="58" t="s">
        <v>95</v>
      </c>
      <c r="C47" s="58"/>
      <c r="D47" s="58" t="s">
        <v>12</v>
      </c>
      <c r="E47" s="59"/>
      <c r="F47" s="59"/>
      <c r="G47" s="61">
        <v>1</v>
      </c>
    </row>
    <row r="48" spans="1:9" s="57" customFormat="1" ht="20.100000000000001" customHeight="1" x14ac:dyDescent="0.25">
      <c r="A48" s="58">
        <v>21</v>
      </c>
      <c r="B48" s="58" t="s">
        <v>36</v>
      </c>
      <c r="C48" s="58"/>
      <c r="D48" s="58" t="s">
        <v>12</v>
      </c>
      <c r="E48" s="59">
        <v>1</v>
      </c>
      <c r="F48" s="59"/>
      <c r="G48" s="61"/>
    </row>
    <row r="49" spans="1:7" s="57" customFormat="1" ht="20.100000000000001" customHeight="1" x14ac:dyDescent="0.25">
      <c r="A49" s="58">
        <v>22</v>
      </c>
      <c r="B49" s="58" t="s">
        <v>28</v>
      </c>
      <c r="C49" s="58"/>
      <c r="D49" s="58" t="s">
        <v>12</v>
      </c>
      <c r="E49" s="59">
        <v>1</v>
      </c>
      <c r="F49" s="59"/>
      <c r="G49" s="61"/>
    </row>
    <row r="50" spans="1:7" s="57" customFormat="1" ht="20.100000000000001" customHeight="1" x14ac:dyDescent="0.25">
      <c r="A50" s="58">
        <v>23</v>
      </c>
      <c r="B50" s="58" t="s">
        <v>29</v>
      </c>
      <c r="C50" s="58"/>
      <c r="D50" s="58" t="s">
        <v>12</v>
      </c>
      <c r="E50" s="59"/>
      <c r="F50" s="59"/>
      <c r="G50" s="59">
        <v>1</v>
      </c>
    </row>
    <row r="51" spans="1:7" s="57" customFormat="1" ht="20.100000000000001" customHeight="1" x14ac:dyDescent="0.25">
      <c r="A51" s="58">
        <v>24</v>
      </c>
      <c r="B51" s="58" t="s">
        <v>91</v>
      </c>
      <c r="C51" s="58"/>
      <c r="D51" s="58" t="s">
        <v>11</v>
      </c>
      <c r="E51" s="59"/>
      <c r="F51" s="59"/>
      <c r="G51" s="59">
        <v>1</v>
      </c>
    </row>
    <row r="52" spans="1:7" s="57" customFormat="1" ht="20.100000000000001" customHeight="1" x14ac:dyDescent="0.25">
      <c r="A52" s="58">
        <v>25</v>
      </c>
      <c r="B52" s="58" t="s">
        <v>196</v>
      </c>
      <c r="C52" s="58"/>
      <c r="D52" s="58" t="s">
        <v>11</v>
      </c>
      <c r="E52" s="59"/>
      <c r="F52" s="59"/>
      <c r="G52" s="59">
        <v>1</v>
      </c>
    </row>
    <row r="53" spans="1:7" s="57" customFormat="1" ht="20.100000000000001" customHeight="1" x14ac:dyDescent="0.25">
      <c r="A53" s="58">
        <v>26</v>
      </c>
      <c r="B53" s="58" t="s">
        <v>198</v>
      </c>
      <c r="C53" s="58"/>
      <c r="D53" s="58" t="s">
        <v>11</v>
      </c>
      <c r="E53" s="59"/>
      <c r="F53" s="59"/>
      <c r="G53" s="59">
        <v>1</v>
      </c>
    </row>
    <row r="54" spans="1:7" x14ac:dyDescent="0.25">
      <c r="A54" s="62"/>
      <c r="B54" s="61"/>
      <c r="C54" s="61"/>
      <c r="D54" s="61"/>
      <c r="E54" s="61"/>
      <c r="F54" s="60"/>
      <c r="G54" s="60"/>
    </row>
    <row r="55" spans="1:7" x14ac:dyDescent="0.25">
      <c r="A55" s="164" t="s">
        <v>354</v>
      </c>
      <c r="B55" s="164"/>
      <c r="C55" s="164"/>
      <c r="D55" s="164"/>
      <c r="E55" s="63">
        <f>SUM(E28:E54)</f>
        <v>20</v>
      </c>
      <c r="F55" s="63">
        <f>SUM(F28:F54)</f>
        <v>2</v>
      </c>
      <c r="G55" s="63">
        <f>SUM(G28:G54)</f>
        <v>7</v>
      </c>
    </row>
    <row r="56" spans="1:7" x14ac:dyDescent="0.25">
      <c r="A56" s="166" t="s">
        <v>93</v>
      </c>
      <c r="B56" s="167"/>
      <c r="C56" s="167"/>
      <c r="D56" s="167"/>
      <c r="E56" s="167"/>
      <c r="F56" s="167"/>
      <c r="G56" s="168"/>
    </row>
    <row r="57" spans="1:7" s="57" customFormat="1" ht="20.100000000000001" customHeight="1" x14ac:dyDescent="0.25">
      <c r="A57" s="58">
        <v>1</v>
      </c>
      <c r="B57" s="58" t="s">
        <v>16</v>
      </c>
      <c r="C57" s="58" t="s">
        <v>129</v>
      </c>
      <c r="D57" s="58" t="s">
        <v>12</v>
      </c>
      <c r="E57" s="59">
        <v>2</v>
      </c>
      <c r="F57" s="61"/>
      <c r="G57" s="61"/>
    </row>
    <row r="58" spans="1:7" s="57" customFormat="1" ht="20.100000000000001" customHeight="1" x14ac:dyDescent="0.25">
      <c r="A58" s="58">
        <v>2</v>
      </c>
      <c r="B58" s="58" t="s">
        <v>125</v>
      </c>
      <c r="C58" s="58" t="s">
        <v>128</v>
      </c>
      <c r="D58" s="58" t="s">
        <v>12</v>
      </c>
      <c r="E58" s="59">
        <v>2</v>
      </c>
      <c r="F58" s="61"/>
      <c r="G58" s="61"/>
    </row>
    <row r="59" spans="1:7" s="57" customFormat="1" ht="20.100000000000001" customHeight="1" x14ac:dyDescent="0.25">
      <c r="A59" s="58">
        <v>3</v>
      </c>
      <c r="B59" s="58" t="s">
        <v>17</v>
      </c>
      <c r="C59" s="58" t="s">
        <v>54</v>
      </c>
      <c r="D59" s="58" t="s">
        <v>12</v>
      </c>
      <c r="E59" s="59">
        <v>3</v>
      </c>
      <c r="F59" s="61"/>
      <c r="G59" s="61"/>
    </row>
    <row r="60" spans="1:7" s="57" customFormat="1" ht="20.100000000000001" customHeight="1" x14ac:dyDescent="0.25">
      <c r="A60" s="58">
        <v>4</v>
      </c>
      <c r="B60" s="58" t="s">
        <v>18</v>
      </c>
      <c r="C60" s="58" t="s">
        <v>55</v>
      </c>
      <c r="D60" s="58" t="s">
        <v>12</v>
      </c>
      <c r="E60" s="59">
        <v>1</v>
      </c>
      <c r="F60" s="61"/>
      <c r="G60" s="61"/>
    </row>
    <row r="61" spans="1:7" s="57" customFormat="1" ht="20.100000000000001" customHeight="1" x14ac:dyDescent="0.25">
      <c r="A61" s="58">
        <v>5</v>
      </c>
      <c r="B61" s="58" t="s">
        <v>52</v>
      </c>
      <c r="C61" s="58" t="s">
        <v>90</v>
      </c>
      <c r="D61" s="58" t="s">
        <v>12</v>
      </c>
      <c r="E61" s="59">
        <v>2</v>
      </c>
      <c r="F61" s="61"/>
      <c r="G61" s="61"/>
    </row>
    <row r="62" spans="1:7" s="57" customFormat="1" ht="20.100000000000001" customHeight="1" x14ac:dyDescent="0.25">
      <c r="A62" s="58">
        <v>6</v>
      </c>
      <c r="B62" s="58" t="s">
        <v>27</v>
      </c>
      <c r="C62" s="58" t="s">
        <v>62</v>
      </c>
      <c r="D62" s="58" t="s">
        <v>12</v>
      </c>
      <c r="E62" s="59">
        <v>1</v>
      </c>
      <c r="F62" s="61"/>
      <c r="G62" s="61"/>
    </row>
    <row r="63" spans="1:7" s="57" customFormat="1" ht="20.100000000000001" customHeight="1" x14ac:dyDescent="0.25">
      <c r="A63" s="58">
        <v>7</v>
      </c>
      <c r="B63" s="58" t="s">
        <v>20</v>
      </c>
      <c r="C63" s="58" t="s">
        <v>353</v>
      </c>
      <c r="D63" s="58" t="s">
        <v>12</v>
      </c>
      <c r="E63" s="59">
        <v>2</v>
      </c>
      <c r="F63" s="61"/>
      <c r="G63" s="61"/>
    </row>
    <row r="64" spans="1:7" s="57" customFormat="1" ht="20.100000000000001" customHeight="1" x14ac:dyDescent="0.25">
      <c r="A64" s="58">
        <v>8</v>
      </c>
      <c r="B64" s="58" t="s">
        <v>21</v>
      </c>
      <c r="C64" s="58" t="s">
        <v>352</v>
      </c>
      <c r="D64" s="58" t="s">
        <v>12</v>
      </c>
      <c r="E64" s="59">
        <v>1</v>
      </c>
      <c r="F64" s="61"/>
      <c r="G64" s="61"/>
    </row>
    <row r="65" spans="1:13" s="57" customFormat="1" ht="20.100000000000001" customHeight="1" x14ac:dyDescent="0.25">
      <c r="A65" s="58">
        <v>9</v>
      </c>
      <c r="B65" s="58" t="s">
        <v>22</v>
      </c>
      <c r="C65" s="58" t="s">
        <v>57</v>
      </c>
      <c r="D65" s="58" t="s">
        <v>12</v>
      </c>
      <c r="E65" s="59">
        <v>1</v>
      </c>
      <c r="F65" s="61"/>
      <c r="G65" s="61"/>
    </row>
    <row r="66" spans="1:13" s="57" customFormat="1" ht="20.100000000000001" customHeight="1" x14ac:dyDescent="0.25">
      <c r="A66" s="58">
        <v>10</v>
      </c>
      <c r="B66" s="58" t="s">
        <v>19</v>
      </c>
      <c r="C66" s="58" t="s">
        <v>351</v>
      </c>
      <c r="D66" s="58" t="s">
        <v>12</v>
      </c>
      <c r="E66" s="59">
        <v>1</v>
      </c>
      <c r="F66" s="61"/>
      <c r="G66" s="61"/>
      <c r="J66" s="71" t="s">
        <v>411</v>
      </c>
      <c r="K66" s="72" t="s">
        <v>406</v>
      </c>
      <c r="L66" s="74" t="s">
        <v>414</v>
      </c>
      <c r="M66" s="74" t="s">
        <v>415</v>
      </c>
    </row>
    <row r="67" spans="1:13" s="57" customFormat="1" ht="20.100000000000001" customHeight="1" x14ac:dyDescent="0.25">
      <c r="A67" s="58">
        <v>11</v>
      </c>
      <c r="B67" s="58" t="s">
        <v>23</v>
      </c>
      <c r="C67" s="58" t="s">
        <v>58</v>
      </c>
      <c r="D67" s="58" t="s">
        <v>12</v>
      </c>
      <c r="E67" s="59">
        <v>1</v>
      </c>
      <c r="F67" s="61"/>
      <c r="G67" s="61"/>
      <c r="J67" s="73" t="s">
        <v>45</v>
      </c>
      <c r="K67" s="73" t="s">
        <v>372</v>
      </c>
      <c r="L67" s="80">
        <v>1</v>
      </c>
      <c r="M67" s="80">
        <v>1</v>
      </c>
    </row>
    <row r="68" spans="1:13" s="57" customFormat="1" ht="20.100000000000001" customHeight="1" x14ac:dyDescent="0.25">
      <c r="A68" s="58">
        <v>12</v>
      </c>
      <c r="B68" s="58" t="s">
        <v>24</v>
      </c>
      <c r="C68" s="58" t="s">
        <v>59</v>
      </c>
      <c r="D68" s="58" t="s">
        <v>12</v>
      </c>
      <c r="E68" s="59">
        <v>2</v>
      </c>
      <c r="F68" s="61"/>
      <c r="G68" s="61"/>
      <c r="J68" s="73" t="s">
        <v>46</v>
      </c>
      <c r="K68" s="73" t="s">
        <v>367</v>
      </c>
      <c r="L68" s="80">
        <v>1</v>
      </c>
      <c r="M68" s="80">
        <v>1</v>
      </c>
    </row>
    <row r="69" spans="1:13" s="57" customFormat="1" ht="20.100000000000001" customHeight="1" x14ac:dyDescent="0.25">
      <c r="A69" s="58">
        <v>13</v>
      </c>
      <c r="B69" s="58" t="s">
        <v>25</v>
      </c>
      <c r="C69" s="58" t="s">
        <v>60</v>
      </c>
      <c r="D69" s="58" t="s">
        <v>12</v>
      </c>
      <c r="E69" s="59">
        <v>1</v>
      </c>
      <c r="F69" s="61"/>
      <c r="G69" s="61"/>
      <c r="J69" s="73" t="s">
        <v>47</v>
      </c>
      <c r="K69" s="73" t="s">
        <v>84</v>
      </c>
      <c r="L69" s="80">
        <v>1</v>
      </c>
      <c r="M69" s="80">
        <v>1</v>
      </c>
    </row>
    <row r="70" spans="1:13" s="57" customFormat="1" ht="20.100000000000001" customHeight="1" x14ac:dyDescent="0.25">
      <c r="A70" s="58">
        <v>14</v>
      </c>
      <c r="B70" s="58" t="s">
        <v>26</v>
      </c>
      <c r="C70" s="58"/>
      <c r="D70" s="58" t="s">
        <v>12</v>
      </c>
      <c r="E70" s="59"/>
      <c r="F70" s="61"/>
      <c r="G70" s="61">
        <v>1</v>
      </c>
      <c r="J70" s="71" t="s">
        <v>411</v>
      </c>
      <c r="K70" s="72" t="s">
        <v>406</v>
      </c>
      <c r="L70" s="74" t="s">
        <v>414</v>
      </c>
    </row>
    <row r="71" spans="1:13" s="57" customFormat="1" ht="20.100000000000001" customHeight="1" x14ac:dyDescent="0.25">
      <c r="A71" s="58">
        <v>15</v>
      </c>
      <c r="B71" s="58" t="s">
        <v>94</v>
      </c>
      <c r="C71" s="58"/>
      <c r="D71" s="58" t="s">
        <v>12</v>
      </c>
      <c r="E71" s="59"/>
      <c r="F71" s="61"/>
      <c r="G71" s="61">
        <v>1</v>
      </c>
      <c r="J71" s="73" t="s">
        <v>34</v>
      </c>
      <c r="K71" s="73" t="s">
        <v>68</v>
      </c>
      <c r="L71" s="76">
        <v>1</v>
      </c>
      <c r="M71" s="76">
        <v>1</v>
      </c>
    </row>
    <row r="72" spans="1:13" s="57" customFormat="1" ht="20.100000000000001" customHeight="1" x14ac:dyDescent="0.25">
      <c r="A72" s="58">
        <v>16</v>
      </c>
      <c r="B72" s="58" t="s">
        <v>49</v>
      </c>
      <c r="C72" s="58"/>
      <c r="D72" s="58" t="s">
        <v>12</v>
      </c>
      <c r="E72" s="59"/>
      <c r="F72" s="61"/>
      <c r="G72" s="61">
        <v>1</v>
      </c>
      <c r="J72" s="73" t="s">
        <v>412</v>
      </c>
      <c r="K72" s="73" t="s">
        <v>69</v>
      </c>
      <c r="L72" s="76">
        <v>1</v>
      </c>
      <c r="M72" s="76">
        <v>1</v>
      </c>
    </row>
    <row r="73" spans="1:13" s="57" customFormat="1" ht="20.100000000000001" customHeight="1" x14ac:dyDescent="0.25">
      <c r="A73" s="58">
        <v>17</v>
      </c>
      <c r="B73" s="58" t="s">
        <v>50</v>
      </c>
      <c r="C73" s="58"/>
      <c r="D73" s="58" t="s">
        <v>12</v>
      </c>
      <c r="E73" s="59"/>
      <c r="F73" s="61"/>
      <c r="G73" s="61">
        <v>1</v>
      </c>
      <c r="J73" s="71" t="s">
        <v>410</v>
      </c>
      <c r="K73" s="72" t="s">
        <v>406</v>
      </c>
      <c r="L73" s="74" t="s">
        <v>414</v>
      </c>
    </row>
    <row r="74" spans="1:13" s="57" customFormat="1" ht="20.100000000000001" customHeight="1" x14ac:dyDescent="0.25">
      <c r="A74" s="58">
        <v>18</v>
      </c>
      <c r="B74" s="58" t="s">
        <v>51</v>
      </c>
      <c r="C74" s="58"/>
      <c r="D74" s="58" t="s">
        <v>12</v>
      </c>
      <c r="E74" s="59"/>
      <c r="F74" s="61"/>
      <c r="G74" s="61">
        <v>1</v>
      </c>
      <c r="J74" s="77" t="s">
        <v>33</v>
      </c>
      <c r="K74" s="77" t="s">
        <v>362</v>
      </c>
      <c r="L74" s="81">
        <v>1</v>
      </c>
      <c r="M74" s="81">
        <v>1</v>
      </c>
    </row>
    <row r="75" spans="1:13" x14ac:dyDescent="0.25">
      <c r="A75" s="65"/>
      <c r="B75" s="61"/>
      <c r="C75" s="60"/>
      <c r="D75" s="61"/>
      <c r="E75" s="61"/>
      <c r="F75" s="60"/>
      <c r="G75" s="60"/>
      <c r="J75" s="77" t="s">
        <v>32</v>
      </c>
      <c r="K75" s="79" t="s">
        <v>361</v>
      </c>
      <c r="L75" s="82">
        <v>1</v>
      </c>
      <c r="M75" s="82">
        <v>1</v>
      </c>
    </row>
    <row r="76" spans="1:13" x14ac:dyDescent="0.25">
      <c r="A76" s="164" t="s">
        <v>354</v>
      </c>
      <c r="B76" s="164"/>
      <c r="C76" s="164"/>
      <c r="D76" s="164"/>
      <c r="E76" s="63">
        <f>SUM(E57:E75)</f>
        <v>20</v>
      </c>
      <c r="F76" s="63">
        <f>SUM(F57:F75)</f>
        <v>0</v>
      </c>
      <c r="G76" s="63">
        <f>SUM(G57:G75)</f>
        <v>5</v>
      </c>
      <c r="J76" s="78" t="s">
        <v>28</v>
      </c>
      <c r="K76" s="79" t="s">
        <v>365</v>
      </c>
      <c r="L76" s="82">
        <v>1</v>
      </c>
      <c r="M76" s="82">
        <v>1</v>
      </c>
    </row>
    <row r="77" spans="1:13" x14ac:dyDescent="0.25">
      <c r="A77" s="166" t="s">
        <v>98</v>
      </c>
      <c r="B77" s="167"/>
      <c r="C77" s="167"/>
      <c r="D77" s="167"/>
      <c r="E77" s="167"/>
      <c r="F77" s="167"/>
      <c r="G77" s="168"/>
      <c r="J77" s="83"/>
      <c r="K77" s="83"/>
      <c r="L77" s="83"/>
    </row>
    <row r="78" spans="1:13" s="57" customFormat="1" ht="20.100000000000001" customHeight="1" x14ac:dyDescent="0.25">
      <c r="A78" s="58">
        <v>1</v>
      </c>
      <c r="B78" s="58" t="s">
        <v>109</v>
      </c>
      <c r="C78" s="58" t="s">
        <v>72</v>
      </c>
      <c r="D78" s="58" t="s">
        <v>12</v>
      </c>
      <c r="E78" s="59">
        <v>2</v>
      </c>
      <c r="F78" s="61">
        <v>1</v>
      </c>
      <c r="G78" s="61"/>
      <c r="J78" s="71" t="s">
        <v>405</v>
      </c>
      <c r="K78" s="72" t="s">
        <v>406</v>
      </c>
      <c r="L78" s="74" t="s">
        <v>414</v>
      </c>
    </row>
    <row r="79" spans="1:13" s="57" customFormat="1" ht="20.100000000000001" customHeight="1" x14ac:dyDescent="0.25">
      <c r="A79" s="58">
        <v>2</v>
      </c>
      <c r="B79" s="58" t="s">
        <v>290</v>
      </c>
      <c r="C79" s="58" t="s">
        <v>73</v>
      </c>
      <c r="D79" s="58" t="s">
        <v>12</v>
      </c>
      <c r="E79" s="59">
        <v>3</v>
      </c>
      <c r="F79" s="61"/>
      <c r="G79" s="61"/>
      <c r="J79" s="73" t="s">
        <v>248</v>
      </c>
      <c r="K79" s="73" t="s">
        <v>368</v>
      </c>
      <c r="L79" s="81">
        <v>1</v>
      </c>
      <c r="M79" s="81">
        <v>1</v>
      </c>
    </row>
    <row r="80" spans="1:13" s="57" customFormat="1" ht="20.100000000000001" customHeight="1" x14ac:dyDescent="0.25">
      <c r="A80" s="58">
        <v>3</v>
      </c>
      <c r="B80" s="58" t="s">
        <v>291</v>
      </c>
      <c r="C80" s="58" t="s">
        <v>74</v>
      </c>
      <c r="D80" s="58" t="s">
        <v>12</v>
      </c>
      <c r="E80" s="59">
        <v>2</v>
      </c>
      <c r="F80" s="61"/>
      <c r="G80" s="61"/>
      <c r="J80" s="73" t="s">
        <v>107</v>
      </c>
      <c r="K80" s="73" t="s">
        <v>403</v>
      </c>
      <c r="L80" s="81">
        <v>1</v>
      </c>
      <c r="M80" s="81">
        <v>1</v>
      </c>
    </row>
    <row r="81" spans="1:13" s="57" customFormat="1" ht="20.100000000000001" customHeight="1" x14ac:dyDescent="0.25">
      <c r="A81" s="58">
        <v>4</v>
      </c>
      <c r="B81" s="58" t="s">
        <v>99</v>
      </c>
      <c r="C81" s="58" t="s">
        <v>100</v>
      </c>
      <c r="D81" s="58" t="s">
        <v>12</v>
      </c>
      <c r="E81" s="59">
        <v>1</v>
      </c>
      <c r="F81" s="61"/>
      <c r="G81" s="61"/>
      <c r="J81" s="73" t="s">
        <v>102</v>
      </c>
      <c r="K81" s="73" t="s">
        <v>302</v>
      </c>
      <c r="L81" s="81">
        <v>1</v>
      </c>
      <c r="M81" s="81">
        <v>1</v>
      </c>
    </row>
    <row r="82" spans="1:13" s="57" customFormat="1" ht="20.100000000000001" customHeight="1" x14ac:dyDescent="0.25">
      <c r="A82" s="58">
        <v>5</v>
      </c>
      <c r="B82" s="58" t="s">
        <v>39</v>
      </c>
      <c r="C82" s="58" t="s">
        <v>71</v>
      </c>
      <c r="D82" s="58" t="s">
        <v>12</v>
      </c>
      <c r="E82" s="59">
        <v>1</v>
      </c>
      <c r="F82" s="61"/>
      <c r="G82" s="61"/>
      <c r="J82" s="73" t="s">
        <v>38</v>
      </c>
      <c r="K82" s="73" t="s">
        <v>402</v>
      </c>
      <c r="L82" s="81">
        <v>1</v>
      </c>
      <c r="M82" s="81">
        <v>1</v>
      </c>
    </row>
    <row r="83" spans="1:13" s="57" customFormat="1" ht="20.100000000000001" customHeight="1" x14ac:dyDescent="0.25">
      <c r="A83" s="58">
        <v>6</v>
      </c>
      <c r="B83" s="58" t="s">
        <v>40</v>
      </c>
      <c r="C83" s="58" t="s">
        <v>77</v>
      </c>
      <c r="D83" s="58" t="s">
        <v>12</v>
      </c>
      <c r="E83" s="59">
        <v>1</v>
      </c>
      <c r="F83" s="61"/>
      <c r="G83" s="61"/>
      <c r="J83" s="73" t="s">
        <v>37</v>
      </c>
      <c r="K83" s="73" t="s">
        <v>384</v>
      </c>
      <c r="L83" s="81">
        <v>1</v>
      </c>
      <c r="M83" s="81">
        <v>1</v>
      </c>
    </row>
    <row r="84" spans="1:13" s="57" customFormat="1" ht="20.100000000000001" customHeight="1" x14ac:dyDescent="0.25">
      <c r="A84" s="58">
        <v>7</v>
      </c>
      <c r="B84" s="58" t="s">
        <v>297</v>
      </c>
      <c r="C84" s="58" t="s">
        <v>75</v>
      </c>
      <c r="D84" s="58" t="s">
        <v>12</v>
      </c>
      <c r="E84" s="59">
        <v>1</v>
      </c>
      <c r="F84" s="61"/>
      <c r="G84" s="61"/>
      <c r="J84" s="73" t="s">
        <v>36</v>
      </c>
      <c r="K84" s="73" t="s">
        <v>404</v>
      </c>
      <c r="L84" s="81">
        <v>1</v>
      </c>
      <c r="M84" s="81">
        <v>1</v>
      </c>
    </row>
    <row r="85" spans="1:13" s="57" customFormat="1" ht="20.100000000000001" customHeight="1" x14ac:dyDescent="0.25">
      <c r="A85" s="58">
        <v>8</v>
      </c>
      <c r="B85" s="58" t="s">
        <v>298</v>
      </c>
      <c r="C85" s="58" t="s">
        <v>76</v>
      </c>
      <c r="D85" s="58" t="s">
        <v>12</v>
      </c>
      <c r="E85" s="59">
        <v>1</v>
      </c>
      <c r="F85" s="61"/>
      <c r="G85" s="61"/>
      <c r="J85" s="73" t="s">
        <v>114</v>
      </c>
      <c r="K85" s="73" t="s">
        <v>369</v>
      </c>
      <c r="L85" s="81">
        <v>1</v>
      </c>
      <c r="M85" s="81">
        <v>2</v>
      </c>
    </row>
    <row r="86" spans="1:13" s="57" customFormat="1" ht="20.100000000000001" customHeight="1" x14ac:dyDescent="0.25">
      <c r="A86" s="58">
        <v>9</v>
      </c>
      <c r="B86" s="58" t="s">
        <v>41</v>
      </c>
      <c r="C86" s="58" t="s">
        <v>127</v>
      </c>
      <c r="D86" s="58" t="s">
        <v>12</v>
      </c>
      <c r="E86" s="59">
        <v>2</v>
      </c>
      <c r="F86" s="61"/>
      <c r="G86" s="61"/>
      <c r="J86" s="73" t="s">
        <v>48</v>
      </c>
      <c r="K86" s="73" t="s">
        <v>407</v>
      </c>
      <c r="L86" s="81">
        <v>1</v>
      </c>
      <c r="M86" s="81">
        <v>2</v>
      </c>
    </row>
    <row r="87" spans="1:13" s="57" customFormat="1" ht="20.100000000000001" customHeight="1" x14ac:dyDescent="0.25">
      <c r="A87" s="58">
        <v>10</v>
      </c>
      <c r="B87" s="58" t="s">
        <v>42</v>
      </c>
      <c r="C87" s="58"/>
      <c r="D87" s="58" t="s">
        <v>12</v>
      </c>
      <c r="E87" s="59">
        <v>1</v>
      </c>
      <c r="F87" s="61"/>
      <c r="G87" s="61"/>
      <c r="J87" s="73" t="s">
        <v>108</v>
      </c>
      <c r="K87" s="73" t="s">
        <v>118</v>
      </c>
      <c r="L87" s="81">
        <v>1</v>
      </c>
      <c r="M87" s="81">
        <v>2</v>
      </c>
    </row>
    <row r="88" spans="1:13" s="57" customFormat="1" ht="20.100000000000001" customHeight="1" x14ac:dyDescent="0.25">
      <c r="A88" s="58">
        <v>11</v>
      </c>
      <c r="B88" s="70" t="s">
        <v>250</v>
      </c>
      <c r="C88" s="58"/>
      <c r="D88" s="58" t="s">
        <v>12</v>
      </c>
      <c r="E88" s="59"/>
      <c r="F88" s="61"/>
      <c r="G88" s="61">
        <v>1</v>
      </c>
      <c r="J88" s="73"/>
      <c r="K88" s="73"/>
      <c r="L88" s="81"/>
      <c r="M88" s="75"/>
    </row>
    <row r="89" spans="1:13" s="57" customFormat="1" ht="20.100000000000001" customHeight="1" x14ac:dyDescent="0.25">
      <c r="A89" s="58">
        <v>12</v>
      </c>
      <c r="B89" s="70" t="s">
        <v>235</v>
      </c>
      <c r="C89" s="58"/>
      <c r="D89" s="58" t="s">
        <v>11</v>
      </c>
      <c r="E89" s="59"/>
      <c r="F89" s="61"/>
      <c r="G89" s="61">
        <v>1</v>
      </c>
      <c r="J89" s="152" t="s">
        <v>413</v>
      </c>
      <c r="K89" s="152"/>
      <c r="L89" s="84">
        <f>SUM(L67:L88)</f>
        <v>17</v>
      </c>
      <c r="M89" s="84">
        <f>SUM(M67:M88)</f>
        <v>20</v>
      </c>
    </row>
    <row r="90" spans="1:13" s="57" customFormat="1" ht="20.100000000000001" customHeight="1" x14ac:dyDescent="0.25">
      <c r="A90" s="58">
        <v>13</v>
      </c>
      <c r="B90" s="70" t="s">
        <v>299</v>
      </c>
      <c r="C90" s="58"/>
      <c r="D90" s="58" t="s">
        <v>11</v>
      </c>
      <c r="E90" s="59"/>
      <c r="F90" s="61"/>
      <c r="G90" s="61">
        <v>1</v>
      </c>
    </row>
    <row r="91" spans="1:13" s="57" customFormat="1" ht="20.100000000000001" customHeight="1" x14ac:dyDescent="0.25">
      <c r="A91" s="58">
        <v>14</v>
      </c>
      <c r="B91" s="70" t="s">
        <v>237</v>
      </c>
      <c r="C91" s="58"/>
      <c r="D91" s="58" t="s">
        <v>11</v>
      </c>
      <c r="E91" s="59"/>
      <c r="F91" s="61"/>
      <c r="G91" s="61">
        <v>1</v>
      </c>
      <c r="J91" s="71" t="s">
        <v>420</v>
      </c>
      <c r="K91" s="72" t="s">
        <v>406</v>
      </c>
      <c r="L91" s="74" t="s">
        <v>414</v>
      </c>
      <c r="M91" s="74" t="s">
        <v>415</v>
      </c>
    </row>
    <row r="92" spans="1:13" s="57" customFormat="1" ht="20.100000000000001" customHeight="1" x14ac:dyDescent="0.25">
      <c r="A92" s="58">
        <v>15</v>
      </c>
      <c r="B92" s="70" t="s">
        <v>239</v>
      </c>
      <c r="C92" s="58"/>
      <c r="D92" s="58" t="s">
        <v>11</v>
      </c>
      <c r="E92" s="59"/>
      <c r="F92" s="61"/>
      <c r="G92" s="61">
        <v>1</v>
      </c>
      <c r="J92" s="58" t="s">
        <v>41</v>
      </c>
      <c r="K92" s="86" t="s">
        <v>127</v>
      </c>
      <c r="L92" s="81">
        <v>1</v>
      </c>
      <c r="M92" s="81">
        <v>2</v>
      </c>
    </row>
    <row r="93" spans="1:13" x14ac:dyDescent="0.25">
      <c r="A93" s="66"/>
      <c r="B93" s="67"/>
      <c r="C93" s="67"/>
      <c r="D93" s="67"/>
      <c r="E93" s="67"/>
      <c r="F93" s="60"/>
      <c r="G93" s="60"/>
      <c r="J93" s="58" t="s">
        <v>42</v>
      </c>
      <c r="K93" s="86" t="s">
        <v>126</v>
      </c>
      <c r="L93" s="81">
        <v>1</v>
      </c>
      <c r="M93" s="81">
        <v>1</v>
      </c>
    </row>
    <row r="94" spans="1:13" x14ac:dyDescent="0.25">
      <c r="A94" s="164" t="s">
        <v>354</v>
      </c>
      <c r="B94" s="164"/>
      <c r="C94" s="164"/>
      <c r="D94" s="164"/>
      <c r="E94" s="63">
        <f>SUM(E78:E93)</f>
        <v>15</v>
      </c>
      <c r="F94" s="63">
        <f>SUM(F78:F93)</f>
        <v>1</v>
      </c>
      <c r="G94" s="63">
        <f>SUM(G78:G93)</f>
        <v>5</v>
      </c>
      <c r="J94" s="58" t="s">
        <v>290</v>
      </c>
      <c r="K94" s="86" t="s">
        <v>378</v>
      </c>
      <c r="L94" s="81">
        <v>1</v>
      </c>
      <c r="M94" s="81">
        <v>3</v>
      </c>
    </row>
    <row r="95" spans="1:13" ht="21" customHeight="1" x14ac:dyDescent="0.25">
      <c r="A95" s="165" t="s">
        <v>355</v>
      </c>
      <c r="B95" s="165"/>
      <c r="C95" s="165"/>
      <c r="D95" s="165"/>
      <c r="E95" s="68">
        <f>E94+E76+E55+E26</f>
        <v>70</v>
      </c>
      <c r="F95" s="68">
        <f>F94+F76+F55+F26</f>
        <v>4</v>
      </c>
      <c r="G95" s="68">
        <f>G94+G76+G55+G26</f>
        <v>19</v>
      </c>
      <c r="J95" s="85" t="s">
        <v>33</v>
      </c>
      <c r="K95" s="87" t="s">
        <v>362</v>
      </c>
      <c r="L95" s="81">
        <v>1</v>
      </c>
      <c r="M95" s="81">
        <v>2</v>
      </c>
    </row>
    <row r="96" spans="1:13" ht="17.25" customHeight="1" x14ac:dyDescent="0.25">
      <c r="J96" s="58"/>
      <c r="K96" s="73"/>
      <c r="L96" s="81"/>
      <c r="M96" s="81"/>
    </row>
    <row r="97" spans="10:13" x14ac:dyDescent="0.25">
      <c r="J97" s="153" t="s">
        <v>354</v>
      </c>
      <c r="K97" s="154"/>
      <c r="L97" s="88">
        <f>SUM(L92:L96)</f>
        <v>4</v>
      </c>
      <c r="M97" s="88">
        <f>SUM(M92:M96)</f>
        <v>8</v>
      </c>
    </row>
    <row r="98" spans="10:13" x14ac:dyDescent="0.25">
      <c r="J98" s="169" t="s">
        <v>421</v>
      </c>
      <c r="K98" s="170"/>
      <c r="L98" s="170"/>
      <c r="M98" s="171"/>
    </row>
    <row r="99" spans="10:13" x14ac:dyDescent="0.25">
      <c r="J99" s="58" t="s">
        <v>17</v>
      </c>
      <c r="K99" s="73" t="s">
        <v>54</v>
      </c>
      <c r="L99" s="81">
        <v>1</v>
      </c>
      <c r="M99" s="81">
        <v>3</v>
      </c>
    </row>
    <row r="100" spans="10:13" x14ac:dyDescent="0.25">
      <c r="J100" s="73"/>
      <c r="K100" s="73"/>
      <c r="L100" s="81"/>
      <c r="M100" s="81"/>
    </row>
    <row r="101" spans="10:13" x14ac:dyDescent="0.25">
      <c r="J101" s="73"/>
      <c r="K101" s="73"/>
      <c r="L101" s="81"/>
      <c r="M101" s="75"/>
    </row>
    <row r="102" spans="10:13" x14ac:dyDescent="0.25">
      <c r="J102" s="152" t="s">
        <v>413</v>
      </c>
      <c r="K102" s="152"/>
      <c r="L102" s="84">
        <f>L89+L97+L99+L100+L101</f>
        <v>22</v>
      </c>
      <c r="M102" s="84">
        <f>M89+M97+M99+M100+M101</f>
        <v>31</v>
      </c>
    </row>
  </sheetData>
  <mergeCells count="24">
    <mergeCell ref="J98:M98"/>
    <mergeCell ref="J89:K89"/>
    <mergeCell ref="F6:F7"/>
    <mergeCell ref="D3:G5"/>
    <mergeCell ref="G6:G7"/>
    <mergeCell ref="A8:G8"/>
    <mergeCell ref="A27:G27"/>
    <mergeCell ref="A56:G56"/>
    <mergeCell ref="J102:K102"/>
    <mergeCell ref="J97:K97"/>
    <mergeCell ref="A1:E2"/>
    <mergeCell ref="A3:A5"/>
    <mergeCell ref="B3:C5"/>
    <mergeCell ref="A6:A7"/>
    <mergeCell ref="B6:B7"/>
    <mergeCell ref="C6:C7"/>
    <mergeCell ref="D6:D7"/>
    <mergeCell ref="E6:E7"/>
    <mergeCell ref="A94:D94"/>
    <mergeCell ref="A95:D95"/>
    <mergeCell ref="A26:D26"/>
    <mergeCell ref="A55:D55"/>
    <mergeCell ref="A76:D76"/>
    <mergeCell ref="A77:G77"/>
  </mergeCells>
  <pageMargins left="0.7" right="0.7" top="0.75" bottom="0.75" header="0.3" footer="0.3"/>
  <pageSetup paperSize="9" scale="73" orientation="portrait" horizontalDpi="180" verticalDpi="18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</vt:lpstr>
      <vt:lpstr>Выписка</vt:lpstr>
      <vt:lpstr>Лист3</vt:lpstr>
      <vt:lpstr>Реестр!_GoBack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2021-12-28T10:41:55Z</dcterms:modified>
</cp:coreProperties>
</file>