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<sst xmlns="http://schemas.openxmlformats.org/spreadsheetml/2006/main" count="81" uniqueCount="63">
  <si>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</si>
  <si>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</si>
  <si>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</si>
  <si>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</si>
  <si>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</si>
  <si>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</si>
  <si>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</si>
  <si>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</si>
  <si>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</si>
  <si>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</si>
  <si>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</si>
  <si>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</si>
  <si>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</si>
  <si>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</si>
  <si>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</si>
  <si>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</si>
  <si>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</si>
  <si>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</si>
  <si>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</si>
  <si>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</si>
  <si>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</si>
  <si>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</si>
  <si>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</si>
  <si>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</si>
  <si>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</si>
  <si>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</si>
  <si>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</si>
  <si>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</si>
  <si>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</si>
  <si>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</si>
  <si>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</si>
  <si>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</si>
  <si>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</si>
  <si>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</si>
  <si>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</si>
  <si>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</si>
  <si>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</si>
  <si>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</si>
  <si>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</si>
  <si>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</si>
  <si>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</si>
  <si>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</si>
  <si>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</si>
  <si>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</si>
  <si>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</si>
  <si>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</si>
  <si>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</si>
  <si>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</si>
  <si>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</si>
  <si>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</si>
  <si>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</si>
  <si>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</si>
  <si>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</si>
  <si>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</si>
  <si>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</si>
  <si>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</si>
  <si>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</si>
  <si>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</si>
  <si>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</si>
  <si>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</si>
  <si>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кассовые расходы в 4 квартале отчетного периода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</si>
  <si>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направлениями деятельности, в том числе для целей подготовки Доклада о результатах и основных направлениях деятельности, (далее - управленческий и (или) аналитический учет) 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</si>
  <si>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 за 9 месяцев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</si>
</sst>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178" fontId="2" fillId="34" borderId="10" xfId="0" applyNumberFormat="1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A6" sqref="A6"/>
    </sheetView>
  </sheetViews>
  <sheetFormatPr defaultColWidth="9.00390625" defaultRowHeight="12.75"/>
  <cols>
    <col min="1" max="1" width="38.875" style="1" customWidth="1"/>
    <col min="2" max="2" width="0.12890625" style="1" hidden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11.25390625" style="1" hidden="1" customWidth="1"/>
    <col min="7" max="7" width="8.125" style="1" customWidth="1"/>
    <col min="8" max="8" width="13.75390625" style="1" hidden="1" customWidth="1"/>
    <col min="9" max="9" width="14.625" style="1" hidden="1" customWidth="1"/>
    <col min="10" max="10" width="13.375" style="1" hidden="1" customWidth="1"/>
    <col min="11" max="11" width="9.875" style="1" customWidth="1"/>
    <col min="12" max="12" width="11.25390625" style="1" hidden="1" customWidth="1"/>
    <col min="13" max="13" width="12.75390625" style="1" hidden="1" customWidth="1"/>
    <col min="14" max="14" width="10.75390625" style="1" hidden="1" customWidth="1"/>
    <col min="15" max="15" width="13.75390625" style="1" customWidth="1"/>
    <col min="16" max="16" width="0.12890625" style="1" customWidth="1"/>
    <col min="17" max="17" width="12.87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0039062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37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13.375" style="1" hidden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7" width="12.125" style="1" hidden="1" customWidth="1"/>
    <col min="38" max="38" width="16.875" style="1" hidden="1" customWidth="1"/>
    <col min="39" max="39" width="13.125" style="1" customWidth="1"/>
    <col min="40" max="40" width="11.875" style="1" hidden="1" customWidth="1"/>
    <col min="41" max="41" width="12.25390625" style="1" hidden="1" customWidth="1"/>
    <col min="42" max="42" width="13.25390625" style="1" hidden="1" customWidth="1"/>
    <col min="43" max="43" width="11.87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11.125" style="1" hidden="1" customWidth="1"/>
    <col min="52" max="52" width="8.125" style="1" hidden="1" customWidth="1"/>
    <col min="53" max="53" width="17.75390625" style="1" customWidth="1"/>
    <col min="54" max="54" width="0.2421875" style="1" customWidth="1"/>
    <col min="55" max="55" width="9.125" style="1" customWidth="1"/>
    <col min="56" max="56" width="0.2421875" style="1" customWidth="1"/>
    <col min="57" max="57" width="18.25390625" style="1" customWidth="1"/>
    <col min="58" max="58" width="0.2421875" style="1" customWidth="1"/>
    <col min="59" max="59" width="9.625" style="1" hidden="1" customWidth="1"/>
    <col min="60" max="60" width="10.25390625" style="1" hidden="1" customWidth="1"/>
    <col min="61" max="16384" width="9.125" style="1" customWidth="1"/>
  </cols>
  <sheetData>
    <row r="1" spans="1:50" ht="47.25" customHeight="1" thickBo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61" ht="15.75" customHeight="1" thickBot="1">
      <c r="A2" s="3"/>
      <c r="B2" s="54" t="s">
        <v>53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57" t="s">
        <v>47</v>
      </c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32"/>
      <c r="BA2" s="44" t="s">
        <v>48</v>
      </c>
      <c r="BB2" s="45"/>
      <c r="BC2" s="45"/>
      <c r="BD2" s="45"/>
      <c r="BE2" s="46"/>
      <c r="BF2" s="61"/>
      <c r="BG2" s="61"/>
      <c r="BH2" s="61"/>
      <c r="BI2" s="62"/>
    </row>
    <row r="3" spans="1:61" ht="192" customHeight="1">
      <c r="A3" s="24" t="s">
        <v>0</v>
      </c>
      <c r="B3" s="26" t="s">
        <v>52</v>
      </c>
      <c r="C3" s="25"/>
      <c r="D3" s="53" t="s">
        <v>3</v>
      </c>
      <c r="E3" s="53"/>
      <c r="F3" s="53"/>
      <c r="G3" s="53"/>
      <c r="H3" s="53" t="s">
        <v>8</v>
      </c>
      <c r="I3" s="53"/>
      <c r="J3" s="53"/>
      <c r="K3" s="53"/>
      <c r="L3" s="53" t="s">
        <v>12</v>
      </c>
      <c r="M3" s="53"/>
      <c r="N3" s="53"/>
      <c r="O3" s="53"/>
      <c r="P3" s="49" t="s">
        <v>14</v>
      </c>
      <c r="Q3" s="50"/>
      <c r="R3" s="51" t="s">
        <v>15</v>
      </c>
      <c r="S3" s="52"/>
      <c r="T3" s="52"/>
      <c r="U3" s="52"/>
      <c r="V3" s="48" t="s">
        <v>19</v>
      </c>
      <c r="W3" s="48"/>
      <c r="X3" s="48"/>
      <c r="Y3" s="48"/>
      <c r="Z3" s="48"/>
      <c r="AA3" s="48"/>
      <c r="AB3" s="48"/>
      <c r="AC3" s="51" t="s">
        <v>20</v>
      </c>
      <c r="AD3" s="52"/>
      <c r="AE3" s="52"/>
      <c r="AF3" s="52"/>
      <c r="AG3" s="42" t="s">
        <v>36</v>
      </c>
      <c r="AH3" s="42"/>
      <c r="AI3" s="42"/>
      <c r="AJ3" s="42"/>
      <c r="AK3" s="42"/>
      <c r="AL3" s="42"/>
      <c r="AM3" s="42"/>
      <c r="AN3" s="63" t="s">
        <v>49</v>
      </c>
      <c r="AO3" s="64"/>
      <c r="AP3" s="64"/>
      <c r="AQ3" s="65"/>
      <c r="AR3" s="58" t="s">
        <v>50</v>
      </c>
      <c r="AS3" s="59"/>
      <c r="AT3" s="59"/>
      <c r="AU3" s="59"/>
      <c r="AV3" s="59"/>
      <c r="AW3" s="59"/>
      <c r="AX3" s="59"/>
      <c r="AY3" s="41" t="s">
        <v>40</v>
      </c>
      <c r="AZ3" s="43"/>
      <c r="BA3" s="41"/>
      <c r="BB3" s="41" t="s">
        <v>42</v>
      </c>
      <c r="BC3" s="41"/>
      <c r="BD3" s="41" t="s">
        <v>51</v>
      </c>
      <c r="BE3" s="41"/>
      <c r="BF3" s="60" t="s">
        <v>44</v>
      </c>
      <c r="BG3" s="60"/>
      <c r="BH3" s="60"/>
      <c r="BI3" s="60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59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55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54</v>
      </c>
      <c r="W4" s="21" t="s">
        <v>56</v>
      </c>
      <c r="X4" s="21" t="s">
        <v>58</v>
      </c>
      <c r="Y4" s="21" t="s">
        <v>60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41</v>
      </c>
      <c r="AZ4" s="4" t="s">
        <v>10</v>
      </c>
      <c r="BA4" s="4" t="s">
        <v>17</v>
      </c>
      <c r="BB4" s="4" t="s">
        <v>61</v>
      </c>
      <c r="BC4" s="4" t="s">
        <v>17</v>
      </c>
      <c r="BD4" s="4" t="s">
        <v>43</v>
      </c>
      <c r="BE4" s="4" t="s">
        <v>17</v>
      </c>
      <c r="BF4" s="39" t="s">
        <v>45</v>
      </c>
      <c r="BG4" s="37" t="s">
        <v>46</v>
      </c>
      <c r="BH4" s="37" t="s">
        <v>10</v>
      </c>
      <c r="BI4" s="37" t="s">
        <v>17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118969.8</v>
      </c>
      <c r="I5" s="17">
        <v>118969.8</v>
      </c>
      <c r="J5" s="15">
        <f>(H5/I5)*100</f>
        <v>100</v>
      </c>
      <c r="K5" s="5">
        <v>1</v>
      </c>
      <c r="L5" s="34"/>
      <c r="M5" s="29">
        <v>118969.8</v>
      </c>
      <c r="N5" s="15">
        <f>(L5/M5)*100</f>
        <v>0</v>
      </c>
      <c r="O5" s="23">
        <v>1</v>
      </c>
      <c r="P5" s="18">
        <v>0</v>
      </c>
      <c r="Q5" s="5">
        <v>1</v>
      </c>
      <c r="R5" s="18">
        <v>0</v>
      </c>
      <c r="S5" s="5">
        <v>118969.8</v>
      </c>
      <c r="T5" s="15">
        <f>100*R5/S5</f>
        <v>0</v>
      </c>
      <c r="U5" s="5">
        <v>1</v>
      </c>
      <c r="V5" s="16">
        <v>27988.3</v>
      </c>
      <c r="W5" s="16">
        <v>32394.6</v>
      </c>
      <c r="X5" s="33">
        <v>20890.52</v>
      </c>
      <c r="Y5" s="33"/>
      <c r="Z5" s="5">
        <v>116664.3</v>
      </c>
      <c r="AA5" s="33">
        <f>V5/Z5*100</f>
        <v>23.99045809214987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59898.9</v>
      </c>
      <c r="AO5" s="5">
        <v>43365.9</v>
      </c>
      <c r="AP5" s="15">
        <f>100*(AN5-AO5)/AN5</f>
        <v>27.60150854189309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>
        <v>1</v>
      </c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0</v>
      </c>
      <c r="BG5" s="38">
        <v>81273.42</v>
      </c>
      <c r="BH5" s="40">
        <f>100*BF5/BG5</f>
        <v>0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48141.69</v>
      </c>
      <c r="I6" s="17">
        <v>48141.69</v>
      </c>
      <c r="J6" s="15">
        <f>(H6/I6)*100</f>
        <v>100</v>
      </c>
      <c r="K6" s="5">
        <v>1</v>
      </c>
      <c r="L6" s="34">
        <v>4818.36</v>
      </c>
      <c r="M6" s="29">
        <v>48141.69</v>
      </c>
      <c r="N6" s="15">
        <f>(L6/M6)*100</f>
        <v>10.00870555229781</v>
      </c>
      <c r="O6" s="23">
        <v>1</v>
      </c>
      <c r="P6" s="18">
        <v>0</v>
      </c>
      <c r="Q6" s="5">
        <v>1</v>
      </c>
      <c r="R6" s="18">
        <v>0</v>
      </c>
      <c r="S6" s="5">
        <v>48141.69</v>
      </c>
      <c r="T6" s="15">
        <f>100*R6/S6</f>
        <v>0</v>
      </c>
      <c r="U6" s="5">
        <v>1</v>
      </c>
      <c r="V6" s="16">
        <v>12814.1</v>
      </c>
      <c r="W6" s="16">
        <v>11104.5</v>
      </c>
      <c r="X6" s="33">
        <v>9540.76</v>
      </c>
      <c r="Y6" s="33"/>
      <c r="Z6" s="5">
        <v>48141.69</v>
      </c>
      <c r="AA6" s="33">
        <f>V6/Z6*100</f>
        <v>26.617470221755823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5071.2</v>
      </c>
      <c r="AO6" s="5">
        <v>4423.9</v>
      </c>
      <c r="AP6" s="15">
        <f>100*(AN6-AO6)/AN6</f>
        <v>12.7642372613977</v>
      </c>
      <c r="AQ6" s="5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>
        <v>1</v>
      </c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0.02</v>
      </c>
      <c r="BG6" s="38">
        <v>33459.36</v>
      </c>
      <c r="BH6" s="40">
        <f>100*BF6/BG6</f>
        <v>5.977400643646501E-05</v>
      </c>
      <c r="BI6" s="38">
        <v>1</v>
      </c>
    </row>
    <row r="7" spans="1:61" ht="24" customHeight="1">
      <c r="A7" s="27" t="s">
        <v>57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123198.19</v>
      </c>
      <c r="I7" s="17">
        <v>123198.19</v>
      </c>
      <c r="J7" s="29">
        <f>(H7/I7)*100</f>
        <v>100</v>
      </c>
      <c r="K7" s="17">
        <v>1</v>
      </c>
      <c r="L7" s="34">
        <v>4414.5</v>
      </c>
      <c r="M7" s="29">
        <v>123198.19</v>
      </c>
      <c r="N7" s="29">
        <f>(L7/M7)*100</f>
        <v>3.5832506954850554</v>
      </c>
      <c r="O7" s="30">
        <v>1</v>
      </c>
      <c r="P7" s="18">
        <v>0</v>
      </c>
      <c r="Q7" s="17">
        <v>1</v>
      </c>
      <c r="R7" s="18">
        <v>0</v>
      </c>
      <c r="S7" s="17">
        <v>123198.19</v>
      </c>
      <c r="T7" s="29">
        <f>100*R7/S7</f>
        <v>0</v>
      </c>
      <c r="U7" s="17">
        <v>1</v>
      </c>
      <c r="V7" s="16">
        <v>11167.7</v>
      </c>
      <c r="W7" s="16">
        <v>18493.2</v>
      </c>
      <c r="X7" s="33">
        <v>34973.31</v>
      </c>
      <c r="Y7" s="33"/>
      <c r="Z7" s="17">
        <v>123198.19</v>
      </c>
      <c r="AA7" s="33">
        <f>V7/Z7*100</f>
        <v>9.064824734843913</v>
      </c>
      <c r="AB7" s="18">
        <v>1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76565.3</v>
      </c>
      <c r="AO7" s="5">
        <v>36336.9</v>
      </c>
      <c r="AP7" s="15">
        <f>100*(AN7-AO7)/AN7</f>
        <v>52.54129481632018</v>
      </c>
      <c r="AQ7" s="5">
        <v>0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>
        <v>1</v>
      </c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0.002</v>
      </c>
      <c r="BG7" s="38">
        <v>64634.21</v>
      </c>
      <c r="BH7" s="40">
        <f>100*BF7/BG7</f>
        <v>3.0943365750119016E-06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BF3:BI3"/>
    <mergeCell ref="BB3:BC3"/>
    <mergeCell ref="BF2:BI2"/>
    <mergeCell ref="AN3:AQ3"/>
    <mergeCell ref="V2:AM2"/>
    <mergeCell ref="AC3:AF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A1:AX1"/>
    <mergeCell ref="V3:AB3"/>
    <mergeCell ref="P3:Q3"/>
    <mergeCell ref="R3:U3"/>
    <mergeCell ref="D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2017-04-24T06:35:51Z</cp:lastPrinted>
  <dcterms:created xsi:type="dcterms:W3CDTF">2010-05-26T13:01:26Z</dcterms:created>
  <dcterms:modified xsi:type="dcterms:W3CDTF">2020-06-10T06:25:09Z</dcterms:modified>
  <cp:category/>
  <cp:version/>
  <cp:contentType/>
  <cp:contentStatus/>
</cp:coreProperties>
</file>