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'Лист2'!$A$1:$C$108</definedName>
  </definedNames>
  <calcPr fullCalcOnLoad="1"/>
</workbook>
</file>

<file path=xl/sharedStrings.xml><?xml version="1.0" encoding="utf-8"?>
<sst xmlns="http://schemas.openxmlformats.org/spreadsheetml/2006/main" count="130" uniqueCount="118">
  <si>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</si>
  <si>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</si>
  <si>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</si>
  <si>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</si>
  <si>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</si>
  <si>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</si>
  <si>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</si>
  <si>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</si>
  <si>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</si>
  <si>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</si>
  <si>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</si>
  <si>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</si>
  <si>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</si>
  <si>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Руководитель финансового органа</t>
  </si>
  <si>
    <t>Исполнитель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</si>
  <si>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</si>
  <si>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</si>
  <si>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</si>
  <si>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</si>
  <si>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</si>
  <si>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</si>
  <si>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</si>
  <si>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</si>
  <si>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</si>
  <si>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</si>
  <si>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</si>
  <si>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</si>
  <si>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</si>
  <si>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</si>
  <si>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</si>
  <si>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</si>
  <si>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</si>
  <si>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</si>
  <si>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</si>
  <si>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</si>
  <si>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</si>
  <si>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</si>
  <si>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</si>
  <si>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</si>
  <si>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</si>
  <si>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</si>
  <si>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</si>
  <si>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</si>
  <si>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</si>
  <si>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 xml:space="preserve">2.2.2.а.  Наличие просроченной кредиторской задолженности, тыс. рублей 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</si>
  <si>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</si>
  <si>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</si>
  <si>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</si>
  <si>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отклонение (-) от первоначального плана</t>
  </si>
  <si>
    <r>
      <t>Предусмотрено в бюджете на оплату коммунальных услуг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</si>
  <si>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</si>
  <si>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оплату коммунальных услуг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</si>
  <si>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Недостаток средств на оплату коммунальных услуг,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</si>
  <si>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Предусмотрено в бюджете на выплату заработной платы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</si>
  <si>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выплату заработной платы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</si>
  <si>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Предусмотрено в бюджете на выплату заработной платы на отчетную дату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</si>
  <si>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Недостаток средств на выплату заработной платы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</si>
  <si>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</si>
  <si>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</si>
  <si>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Предусмотрено в бюджете средств на начисления на отчетную дату (без учета переданных государственных полномочий), тыс.рублей (</t>
    </r>
    <r>
      <rPr>
        <b/>
        <sz val="10"/>
        <rFont val="Times New Roman"/>
        <family val="1"/>
      </rPr>
      <t>по муниципальному району, городскому округу</t>
    </r>
    <r>
      <rPr>
        <sz val="10"/>
        <rFont val="Times New Roman"/>
        <family val="1"/>
      </rPr>
      <t>)</t>
    </r>
  </si>
  <si>
    <r>
      <t xml:space="preserve">Недостаток средств на начисления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</si>
  <si>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</si>
  <si>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</si>
  <si>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>Задолженность по начислениям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</si>
  <si>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Начисления на заработную плату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</si>
  <si>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</si>
  <si>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</si>
  <si>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консолидированному бюджету)</t>
    </r>
  </si>
  <si>
    <r>
      <t xml:space="preserve">Потребность средств на оплату коммунальных услуг на 2017 год (без учета переданных государственных полномочий), тыс.рублей 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</si>
  <si>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Кредиторская задолженность по коммунальным услугам за 2016 год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</si>
  <si>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>Задолженность по начислениям за октябрь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</si>
  <si>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Задолженность по начислениям за ноябрь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</si>
  <si>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 xml:space="preserve">Задолженность по начислениям за октябрь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</si>
  <si>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Задолженность по начислениям за ноябрь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</si>
  <si>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4.</t>
  </si>
  <si>
    <t>5.</t>
  </si>
  <si>
    <t>6.</t>
  </si>
  <si>
    <t>7.</t>
  </si>
  <si>
    <t>Численность работников органов местного самоуправления на начало текущего года (штатные единицы)</t>
  </si>
  <si>
    <t>Численность работников органов местного самоуправления на отчетную дату (штатные единицы)</t>
  </si>
  <si>
    <t>Увеличение численности работников органов местного самоуправления за отчётный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</si>
  <si>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органов местного самоуправления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</si>
  <si>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Численность работников муниципальных учреждений на начало текущего года (штатные единицы)</t>
  </si>
  <si>
    <t>Численность работников муниципальных учреждений на отчетную дату (штатные единицы)</t>
  </si>
  <si>
    <t xml:space="preserve"> Увеличение численности работников муниципальных учреждений  за отчетный период в случаях,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</si>
  <si>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>Увеличение (+), сокращение (-) численности работников муниципальных учреждений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</si>
  <si>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r>
      <t xml:space="preserve">Заработная плата 2017 год (без учета переданных государственных полномочий), тыс.рублей </t>
    </r>
    <r>
      <rPr>
        <b/>
        <sz val="10"/>
        <rFont val="Times New Roman"/>
        <family val="1"/>
      </rPr>
      <t>(по муниципальному району, городскому округу)</t>
    </r>
  </si>
  <si>
    <r>
      <t xml:space="preserve">Невыплаченная заработная плата за декабрь 2016 года </t>
    </r>
    <r>
      <rPr>
        <b/>
        <sz val="10"/>
        <rFont val="Times New Roman"/>
        <family val="1"/>
      </rPr>
      <t>(по муниципальному району, городскому округу)</t>
    </r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</si>
  <si>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строка 16+строка 22)</t>
  </si>
  <si>
    <t xml:space="preserve">2.2.1.а.  Планирование в необходимом объеме расходов на выплату заработной платы, начислениям на оплату труда, оплату коммунальных услуг, уплату налога на имущество организаций (Информация представляется по муниципальным учреждениям (бюджетным, автономным, казенным) </t>
  </si>
  <si>
    <t>Предусмотрено в бюджете на расходы по заработной плате с начислениями на доплаты до МРОТ по ставкам, содержащимся за счет средств субвенции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 (за счет субсидии на выравнивание)</t>
  </si>
  <si>
    <t>8.</t>
  </si>
  <si>
    <t>Предусмотрено в бюджете на уплату органами местного самоуправления и муниципальными организациями налога на имущество организаций (за счет субсидии на выравнивание)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</si>
  <si>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культуры, заключенными между муниципальным образованием и министерством образования Кировской области, министерством культуры Кировской области, на отчетную дату </t>
  </si>
  <si>
    <t>Средняя заработная плата работников муниципальных учреждений культуры, установленная соглашением о реализации мероприятий по повышению заработной платы, рублей</t>
  </si>
  <si>
    <t>Глава муниципального образования</t>
  </si>
  <si>
    <t>2.2.4. Мораторий на увеличение в течение финансового года численности работников органов местного самоуправления и работников муниципальных учреждений, за исключением случаев, когда федеральными законами или законами Кировской области органы местного самоуправления наделяются отдельными государственными полномочиями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</si>
  <si>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2017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</si>
  <si>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Фактический размер средней заработной платы работников муниципальных учреждений культуры, на отчетную дату, рублей</t>
  </si>
  <si>
    <t>Исполнение соглашения о реализации мероприятий по повышению заработной платы работникам муниципальных учреждений культуры, на отчетную дату, %</t>
  </si>
  <si>
    <t>2.2.2.в. Недопущение необоснованного снижения ассигнований на оплату труда и начисления на выплаты по оплате труда к первоначальном плану (по муниципальному району, городскому округу)</t>
  </si>
  <si>
    <t xml:space="preserve">Фактический объем муниципальных заимствований, по итогам года, тыс.рублей </t>
  </si>
  <si>
    <t>Размер дефицита местного бюджета, по итогам года</t>
  </si>
  <si>
    <t>Фактический объем муниципального долга, по итогам года, тыс.рублей</t>
  </si>
  <si>
    <t xml:space="preserve">Бюджетные кредиты, привлекаемые в местный бюджет, от других бюджетов бюджетной системы Российской Федерации, по итогам года, тыс.рублей
</t>
  </si>
  <si>
    <t>Фактическое исполнение налоговых доходов по дополнительным нормативам отчислений, по итогам года, тыс. рублей</t>
  </si>
  <si>
    <r>
      <t>Невыплаченная заработная плата за декабрь 2016 года (</t>
    </r>
    <r>
      <rPr>
        <b/>
        <sz val="10"/>
        <rFont val="Times New Roman"/>
        <family val="1"/>
      </rPr>
      <t>по консолидированному бюджету</t>
    </r>
    <r>
      <rPr>
        <sz val="10"/>
        <rFont val="Times New Roman"/>
        <family val="1"/>
      </rPr>
      <t>)</t>
    </r>
  </si>
  <si>
    <r>
      <t>Фактический объем доходов местного бюджета без учета объема безвозмездных поступлений</t>
    </r>
    <r>
      <rPr>
        <sz val="10"/>
        <rFont val="Times New Roman"/>
        <family val="1"/>
      </rPr>
      <t>, по итогам года, тыс.рублей</t>
    </r>
  </si>
  <si>
    <t>Сумма, направляемая на погашение долговых обязательств  (в том числе кредиты кредитных организаций, бюджетные кредиты,  муниципальной гарантии) по итогам года, тыс.рублей</t>
  </si>
  <si>
    <t>9.</t>
  </si>
  <si>
    <t>10.</t>
  </si>
  <si>
    <t>Предусмотрено в бюджете на выплату заработной платы с начислениями работникам муниципальных учреждений культуры и архивных учреждений (за счет субсидии на выравнивание)</t>
  </si>
  <si>
    <t>Предусмотрено в бюджете на выплату заработной платы с начислениями работникам учреждений дополнительного образования (за счет субсидии на выравнивание)</t>
  </si>
  <si>
    <t>о выполнении условий Соглашения о предоставлении бюджету муниципального образования Шабалинского муниципального района (городского округа) из областного бюджета субсидии на выравнивание обеспеченности муниципальных образований области по состоянию на  01.01.2018</t>
  </si>
  <si>
    <t>А.Е.Рогожников</t>
  </si>
  <si>
    <t>Н.А.Игошина</t>
  </si>
  <si>
    <t>Логинова Наталия Ивановна  Протасова Нина Павловна</t>
  </si>
  <si>
    <t>8 83345 21771                        8 83345 21257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</si>
</sst>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33" borderId="15" xfId="0" applyFont="1" applyFill="1" applyBorder="1" applyAlignment="1">
      <alignment vertical="top"/>
    </xf>
    <xf numFmtId="172" fontId="1" fillId="0" borderId="15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172" fontId="1" fillId="33" borderId="1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/>
    </xf>
    <xf numFmtId="16" fontId="1" fillId="33" borderId="13" xfId="0" applyNumberFormat="1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vertical="top"/>
    </xf>
    <xf numFmtId="1" fontId="1" fillId="33" borderId="14" xfId="0" applyNumberFormat="1" applyFont="1" applyFill="1" applyBorder="1" applyAlignment="1">
      <alignment horizontal="center" vertical="top"/>
    </xf>
    <xf numFmtId="16" fontId="1" fillId="33" borderId="13" xfId="0" applyNumberFormat="1" applyFont="1" applyFill="1" applyBorder="1" applyAlignment="1">
      <alignment horizontal="center" vertical="top" wrapText="1"/>
    </xf>
    <xf numFmtId="16" fontId="1" fillId="33" borderId="13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172" fontId="1" fillId="33" borderId="14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vertical="top" wrapText="1"/>
    </xf>
    <xf numFmtId="172" fontId="1" fillId="34" borderId="15" xfId="0" applyNumberFormat="1" applyFont="1" applyFill="1" applyBorder="1" applyAlignment="1">
      <alignment horizontal="center" vertical="top"/>
    </xf>
    <xf numFmtId="0" fontId="1" fillId="34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/>
    </xf>
    <xf numFmtId="0" fontId="4" fillId="35" borderId="17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vertical="top"/>
    </xf>
    <xf numFmtId="0" fontId="4" fillId="36" borderId="12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vertical="top"/>
    </xf>
    <xf numFmtId="0" fontId="5" fillId="36" borderId="15" xfId="0" applyFont="1" applyFill="1" applyBorder="1" applyAlignment="1">
      <alignment vertical="top"/>
    </xf>
    <xf numFmtId="0" fontId="4" fillId="36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5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/>
    </xf>
    <xf numFmtId="0" fontId="4" fillId="36" borderId="18" xfId="0" applyFont="1" applyFill="1" applyBorder="1" applyAlignment="1">
      <alignment vertical="top" wrapText="1"/>
    </xf>
    <xf numFmtId="0" fontId="0" fillId="36" borderId="19" xfId="0" applyFill="1" applyBorder="1" applyAlignment="1">
      <alignment vertical="top"/>
    </xf>
    <xf numFmtId="0" fontId="0" fillId="36" borderId="20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52">
      <selection activeCell="F43" sqref="F43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8" max="8" width="7.625" style="0" customWidth="1"/>
  </cols>
  <sheetData>
    <row r="1" spans="1:3" ht="14.25">
      <c r="A1" s="69" t="s">
        <v>0</v>
      </c>
      <c r="B1" s="69"/>
      <c r="C1" s="69"/>
    </row>
    <row r="2" spans="1:3" ht="72" customHeight="1" thickBot="1">
      <c r="A2" s="70" t="s">
        <v>113</v>
      </c>
      <c r="B2" s="71"/>
      <c r="C2" s="71"/>
    </row>
    <row r="3" spans="1:3" ht="39" customHeight="1">
      <c r="A3" s="66" t="s">
        <v>89</v>
      </c>
      <c r="B3" s="72"/>
      <c r="C3" s="73"/>
    </row>
    <row r="4" spans="1:3" s="1" customFormat="1" ht="25.5">
      <c r="A4" s="30" t="s">
        <v>3</v>
      </c>
      <c r="B4" s="5" t="s">
        <v>61</v>
      </c>
      <c r="C4" s="12">
        <v>58418.6</v>
      </c>
    </row>
    <row r="5" spans="1:3" s="1" customFormat="1" ht="27.75" customHeight="1">
      <c r="A5" s="30"/>
      <c r="B5" s="5" t="s">
        <v>106</v>
      </c>
      <c r="C5" s="12">
        <v>1681.9</v>
      </c>
    </row>
    <row r="6" spans="1:3" s="1" customFormat="1" ht="38.25">
      <c r="A6" s="30"/>
      <c r="B6" s="5" t="s">
        <v>53</v>
      </c>
      <c r="C6" s="12">
        <v>57944.8</v>
      </c>
    </row>
    <row r="7" spans="1:3" s="1" customFormat="1" ht="33" customHeight="1">
      <c r="A7" s="30"/>
      <c r="B7" s="5" t="s">
        <v>54</v>
      </c>
      <c r="C7" s="13">
        <f>C4-C6+C5</f>
        <v>2155.6999999999957</v>
      </c>
    </row>
    <row r="8" spans="1:3" s="1" customFormat="1" ht="33" customHeight="1">
      <c r="A8" s="31" t="s">
        <v>4</v>
      </c>
      <c r="B8" s="5" t="s">
        <v>62</v>
      </c>
      <c r="C8" s="26">
        <v>17694.5</v>
      </c>
    </row>
    <row r="9" spans="1:3" s="1" customFormat="1" ht="33" customHeight="1">
      <c r="A9" s="34"/>
      <c r="B9" s="35" t="s">
        <v>70</v>
      </c>
      <c r="C9" s="36">
        <v>0</v>
      </c>
    </row>
    <row r="10" spans="1:3" s="1" customFormat="1" ht="33" customHeight="1">
      <c r="A10" s="34"/>
      <c r="B10" s="35" t="s">
        <v>71</v>
      </c>
      <c r="C10" s="36">
        <v>0</v>
      </c>
    </row>
    <row r="11" spans="1:3" s="1" customFormat="1" ht="33" customHeight="1">
      <c r="A11" s="34"/>
      <c r="B11" s="35" t="s">
        <v>63</v>
      </c>
      <c r="C11" s="36">
        <v>1134.5</v>
      </c>
    </row>
    <row r="12" spans="1:3" s="1" customFormat="1" ht="38.25" customHeight="1">
      <c r="A12" s="31"/>
      <c r="B12" s="5" t="s">
        <v>57</v>
      </c>
      <c r="C12" s="26">
        <v>17377.6</v>
      </c>
    </row>
    <row r="13" spans="1:3" s="1" customFormat="1" ht="39.75" customHeight="1">
      <c r="A13" s="31"/>
      <c r="B13" s="5" t="s">
        <v>58</v>
      </c>
      <c r="C13" s="26">
        <f>C8+C9+C10+C11-C12</f>
        <v>1451.4000000000015</v>
      </c>
    </row>
    <row r="14" spans="1:3" ht="25.5">
      <c r="A14" s="22" t="s">
        <v>41</v>
      </c>
      <c r="B14" s="5" t="s">
        <v>86</v>
      </c>
      <c r="C14" s="29">
        <v>51139</v>
      </c>
    </row>
    <row r="15" spans="1:3" ht="25.5">
      <c r="A15" s="22"/>
      <c r="B15" s="5" t="s">
        <v>87</v>
      </c>
      <c r="C15" s="29">
        <v>1657.4</v>
      </c>
    </row>
    <row r="16" spans="1:3" ht="38.25">
      <c r="A16" s="22"/>
      <c r="B16" s="5" t="s">
        <v>55</v>
      </c>
      <c r="C16" s="29">
        <v>50716.5</v>
      </c>
    </row>
    <row r="17" spans="1:3" ht="38.25">
      <c r="A17" s="22"/>
      <c r="B17" s="5" t="s">
        <v>56</v>
      </c>
      <c r="C17" s="29">
        <f>C14+C15-C16</f>
        <v>2079.9000000000015</v>
      </c>
    </row>
    <row r="18" spans="1:3" ht="25.5">
      <c r="A18" s="22" t="s">
        <v>74</v>
      </c>
      <c r="B18" s="5" t="s">
        <v>64</v>
      </c>
      <c r="C18" s="29">
        <v>15517.4</v>
      </c>
    </row>
    <row r="19" spans="1:3" ht="25.5">
      <c r="A19" s="34"/>
      <c r="B19" s="35" t="s">
        <v>72</v>
      </c>
      <c r="C19" s="36">
        <v>0</v>
      </c>
    </row>
    <row r="20" spans="1:3" ht="25.5">
      <c r="A20" s="34"/>
      <c r="B20" s="35" t="s">
        <v>73</v>
      </c>
      <c r="C20" s="36">
        <v>0</v>
      </c>
    </row>
    <row r="21" spans="1:3" ht="25.5">
      <c r="A21" s="34"/>
      <c r="B21" s="35" t="s">
        <v>65</v>
      </c>
      <c r="C21" s="36">
        <v>1081.9</v>
      </c>
    </row>
    <row r="22" spans="1:3" ht="38.25">
      <c r="A22" s="22"/>
      <c r="B22" s="5" t="s">
        <v>59</v>
      </c>
      <c r="C22" s="29">
        <v>15192.4</v>
      </c>
    </row>
    <row r="23" spans="1:3" ht="25.5">
      <c r="A23" s="22"/>
      <c r="B23" s="5" t="s">
        <v>60</v>
      </c>
      <c r="C23" s="29">
        <f>C18+C19+C20+C21-C22</f>
        <v>1406.8999999999996</v>
      </c>
    </row>
    <row r="24" spans="1:3" ht="30.75" customHeight="1">
      <c r="A24" s="21" t="s">
        <v>75</v>
      </c>
      <c r="B24" s="4" t="s">
        <v>66</v>
      </c>
      <c r="C24" s="14">
        <v>24807.5</v>
      </c>
    </row>
    <row r="25" spans="1:3" ht="25.5">
      <c r="A25" s="21"/>
      <c r="B25" s="4" t="s">
        <v>67</v>
      </c>
      <c r="C25" s="14">
        <v>1099.5</v>
      </c>
    </row>
    <row r="26" spans="1:3" ht="38.25">
      <c r="A26" s="21"/>
      <c r="B26" s="4" t="s">
        <v>49</v>
      </c>
      <c r="C26" s="14">
        <v>24896.6</v>
      </c>
    </row>
    <row r="27" spans="1:3" ht="25.5">
      <c r="A27" s="21"/>
      <c r="B27" s="4" t="s">
        <v>50</v>
      </c>
      <c r="C27" s="15">
        <f>C24+C25-C26</f>
        <v>1010.4000000000015</v>
      </c>
    </row>
    <row r="28" spans="1:3" ht="38.25">
      <c r="A28" s="22" t="s">
        <v>76</v>
      </c>
      <c r="B28" s="4" t="s">
        <v>68</v>
      </c>
      <c r="C28" s="29">
        <v>22522.7</v>
      </c>
    </row>
    <row r="29" spans="1:3" ht="25.5">
      <c r="A29" s="22"/>
      <c r="B29" s="4" t="s">
        <v>69</v>
      </c>
      <c r="C29" s="29">
        <v>1066.9</v>
      </c>
    </row>
    <row r="30" spans="1:3" ht="38.25">
      <c r="A30" s="22"/>
      <c r="B30" s="4" t="s">
        <v>51</v>
      </c>
      <c r="C30" s="29">
        <v>22589.6</v>
      </c>
    </row>
    <row r="31" spans="1:3" ht="25.5">
      <c r="A31" s="22"/>
      <c r="B31" s="4" t="s">
        <v>52</v>
      </c>
      <c r="C31" s="29">
        <f>C28+C29-C30</f>
        <v>1000.0000000000036</v>
      </c>
    </row>
    <row r="32" spans="1:3" ht="64.5" customHeight="1">
      <c r="A32" s="34" t="s">
        <v>77</v>
      </c>
      <c r="B32" s="37" t="s">
        <v>90</v>
      </c>
      <c r="C32" s="36">
        <v>1294</v>
      </c>
    </row>
    <row r="33" spans="1:3" ht="40.5" customHeight="1">
      <c r="A33" s="34" t="s">
        <v>91</v>
      </c>
      <c r="B33" s="37" t="s">
        <v>92</v>
      </c>
      <c r="C33" s="36">
        <v>6046</v>
      </c>
    </row>
    <row r="34" spans="1:3" ht="40.5" customHeight="1">
      <c r="A34" s="49" t="s">
        <v>109</v>
      </c>
      <c r="B34" s="50" t="s">
        <v>111</v>
      </c>
      <c r="C34" s="51">
        <v>1239.1</v>
      </c>
    </row>
    <row r="35" spans="1:3" ht="27" customHeight="1" thickBot="1">
      <c r="A35" s="49" t="s">
        <v>110</v>
      </c>
      <c r="B35" s="52" t="s">
        <v>112</v>
      </c>
      <c r="C35" s="51">
        <v>211.4</v>
      </c>
    </row>
    <row r="36" spans="1:3" ht="81.75" customHeight="1">
      <c r="A36" s="66" t="s">
        <v>93</v>
      </c>
      <c r="B36" s="72"/>
      <c r="C36" s="73"/>
    </row>
    <row r="37" spans="1:5" ht="45.75" customHeight="1">
      <c r="A37" s="22" t="s">
        <v>3</v>
      </c>
      <c r="B37" s="6" t="s">
        <v>37</v>
      </c>
      <c r="C37" s="26">
        <v>20333.7</v>
      </c>
      <c r="D37" s="1"/>
      <c r="E37" s="1"/>
    </row>
    <row r="38" spans="1:5" ht="41.25" customHeight="1">
      <c r="A38" s="22"/>
      <c r="B38" s="6" t="s">
        <v>38</v>
      </c>
      <c r="C38" s="26">
        <v>20377.6</v>
      </c>
      <c r="D38" s="1"/>
      <c r="E38" s="1"/>
    </row>
    <row r="39" spans="1:5" ht="43.5" customHeight="1">
      <c r="A39" s="22"/>
      <c r="B39" s="6" t="s">
        <v>42</v>
      </c>
      <c r="C39" s="26">
        <f>C38/C37*100</f>
        <v>100.2158977461062</v>
      </c>
      <c r="D39" s="1"/>
      <c r="E39" s="1"/>
    </row>
    <row r="40" spans="1:5" ht="42.75" customHeight="1">
      <c r="A40" s="22" t="s">
        <v>4</v>
      </c>
      <c r="B40" s="6" t="s">
        <v>39</v>
      </c>
      <c r="C40" s="26">
        <v>17594.2</v>
      </c>
      <c r="D40" s="1"/>
      <c r="E40" s="1"/>
    </row>
    <row r="41" spans="1:5" ht="41.25" customHeight="1">
      <c r="A41" s="22"/>
      <c r="B41" s="6" t="s">
        <v>40</v>
      </c>
      <c r="C41" s="26">
        <v>17646.6</v>
      </c>
      <c r="D41" s="1"/>
      <c r="E41" s="1"/>
    </row>
    <row r="42" spans="1:5" ht="43.5" customHeight="1">
      <c r="A42" s="22"/>
      <c r="B42" s="6" t="s">
        <v>43</v>
      </c>
      <c r="C42" s="26">
        <f>C41/C40*100</f>
        <v>100.29782541974059</v>
      </c>
      <c r="D42" s="1"/>
      <c r="E42" s="1"/>
    </row>
    <row r="43" spans="1:5" ht="39.75" customHeight="1">
      <c r="A43" s="34" t="s">
        <v>41</v>
      </c>
      <c r="B43" s="37" t="s">
        <v>94</v>
      </c>
      <c r="C43" s="36">
        <v>18322</v>
      </c>
      <c r="D43" s="1"/>
      <c r="E43" s="1"/>
    </row>
    <row r="44" spans="1:5" ht="29.25" customHeight="1">
      <c r="A44" s="38"/>
      <c r="B44" s="37" t="s">
        <v>98</v>
      </c>
      <c r="C44" s="36">
        <v>18322</v>
      </c>
      <c r="D44" s="1"/>
      <c r="E44" s="1"/>
    </row>
    <row r="45" spans="1:5" ht="26.25" thickBot="1">
      <c r="A45" s="38"/>
      <c r="B45" s="37" t="s">
        <v>99</v>
      </c>
      <c r="C45" s="36">
        <f>C44/C43*100</f>
        <v>100</v>
      </c>
      <c r="D45" s="1"/>
      <c r="E45" s="1"/>
    </row>
    <row r="46" spans="1:3" ht="18.75" customHeight="1">
      <c r="A46" s="66" t="s">
        <v>44</v>
      </c>
      <c r="B46" s="67"/>
      <c r="C46" s="68"/>
    </row>
    <row r="47" spans="1:3" ht="13.5" thickBot="1">
      <c r="A47" s="11"/>
      <c r="B47" s="4" t="s">
        <v>25</v>
      </c>
      <c r="C47" s="14">
        <v>27.2</v>
      </c>
    </row>
    <row r="48" spans="1:3" ht="41.25" customHeight="1">
      <c r="A48" s="66" t="s">
        <v>97</v>
      </c>
      <c r="B48" s="67"/>
      <c r="C48" s="68"/>
    </row>
    <row r="49" spans="1:3" ht="25.5">
      <c r="A49" s="10"/>
      <c r="B49" s="7" t="s">
        <v>46</v>
      </c>
      <c r="C49" s="53"/>
    </row>
    <row r="50" spans="1:6" s="32" customFormat="1" ht="25.5" customHeight="1">
      <c r="A50" s="56" t="s">
        <v>100</v>
      </c>
      <c r="B50" s="57"/>
      <c r="C50" s="58"/>
      <c r="D50" s="33"/>
      <c r="F50"/>
    </row>
    <row r="51" spans="1:4" s="32" customFormat="1" ht="28.5" customHeight="1">
      <c r="A51" s="16"/>
      <c r="B51" s="5" t="s">
        <v>47</v>
      </c>
      <c r="C51" s="28">
        <v>62458.8</v>
      </c>
      <c r="D51" s="33"/>
    </row>
    <row r="52" spans="1:4" s="32" customFormat="1" ht="39" customHeight="1">
      <c r="A52" s="16"/>
      <c r="B52" s="35" t="s">
        <v>88</v>
      </c>
      <c r="C52" s="28">
        <v>65908.9</v>
      </c>
      <c r="D52" s="33"/>
    </row>
    <row r="53" spans="1:4" s="32" customFormat="1" ht="18.75" customHeight="1">
      <c r="A53" s="16"/>
      <c r="B53" s="5" t="s">
        <v>48</v>
      </c>
      <c r="C53" s="27">
        <f>C52-C51</f>
        <v>3450.0999999999913</v>
      </c>
      <c r="D53" s="33"/>
    </row>
    <row r="54" spans="1:6" s="32" customFormat="1" ht="26.25" customHeight="1">
      <c r="A54" s="56" t="s">
        <v>45</v>
      </c>
      <c r="B54" s="57"/>
      <c r="C54" s="58"/>
      <c r="D54" s="2"/>
      <c r="E54" s="2"/>
      <c r="F54" s="2"/>
    </row>
    <row r="55" spans="1:6" s="32" customFormat="1" ht="25.5">
      <c r="A55" s="17"/>
      <c r="B55" s="5" t="s">
        <v>17</v>
      </c>
      <c r="C55" s="12">
        <v>22778.6</v>
      </c>
      <c r="D55" s="3"/>
      <c r="E55" s="3"/>
      <c r="F55" s="3"/>
    </row>
    <row r="56" spans="1:3" s="3" customFormat="1" ht="25.5">
      <c r="A56" s="17"/>
      <c r="B56" s="5" t="s">
        <v>18</v>
      </c>
      <c r="C56" s="12">
        <v>23229</v>
      </c>
    </row>
    <row r="57" spans="1:3" s="3" customFormat="1" ht="25.5">
      <c r="A57" s="17"/>
      <c r="B57" s="5" t="s">
        <v>19</v>
      </c>
      <c r="C57" s="12">
        <f>C55-C56</f>
        <v>-450.40000000000146</v>
      </c>
    </row>
    <row r="58" spans="1:3" ht="26.25" customHeight="1">
      <c r="A58" s="59" t="s">
        <v>36</v>
      </c>
      <c r="B58" s="60"/>
      <c r="C58" s="61"/>
    </row>
    <row r="59" spans="1:3" ht="12.75">
      <c r="A59" s="18"/>
      <c r="B59" s="4" t="s">
        <v>2</v>
      </c>
      <c r="C59" s="14" t="s">
        <v>1</v>
      </c>
    </row>
    <row r="60" spans="1:3" ht="30" customHeight="1">
      <c r="A60" s="59" t="s">
        <v>15</v>
      </c>
      <c r="B60" s="62"/>
      <c r="C60" s="63"/>
    </row>
    <row r="61" spans="1:3" ht="38.25">
      <c r="A61" s="24" t="s">
        <v>3</v>
      </c>
      <c r="B61" s="4" t="s">
        <v>27</v>
      </c>
      <c r="C61" s="14">
        <v>63697.9</v>
      </c>
    </row>
    <row r="62" spans="1:3" ht="38.25">
      <c r="A62" s="25"/>
      <c r="B62" s="4" t="s">
        <v>9</v>
      </c>
      <c r="C62" s="14">
        <v>16000</v>
      </c>
    </row>
    <row r="63" spans="1:3" ht="27.75" customHeight="1">
      <c r="A63" s="21"/>
      <c r="B63" s="4" t="s">
        <v>29</v>
      </c>
      <c r="C63" s="14">
        <v>0</v>
      </c>
    </row>
    <row r="64" spans="1:3" ht="32.25" customHeight="1">
      <c r="A64" s="21"/>
      <c r="B64" s="4" t="s">
        <v>26</v>
      </c>
      <c r="C64" s="14">
        <v>1020.6</v>
      </c>
    </row>
    <row r="65" spans="1:3" ht="38.25">
      <c r="A65" s="21"/>
      <c r="B65" s="4" t="s">
        <v>28</v>
      </c>
      <c r="C65" s="20">
        <f>IF((C62-C63)&gt;(C61-C64),(C62-C63)-((C61-C64)),IF((C62-C63)&lt;=(C61-C64),0))</f>
        <v>0</v>
      </c>
    </row>
    <row r="66" spans="1:3" ht="25.5">
      <c r="A66" s="39" t="s">
        <v>4</v>
      </c>
      <c r="B66" s="35" t="s">
        <v>107</v>
      </c>
      <c r="C66" s="40">
        <v>64506.9</v>
      </c>
    </row>
    <row r="67" spans="1:3" ht="12.75">
      <c r="A67" s="41"/>
      <c r="B67" s="35" t="s">
        <v>103</v>
      </c>
      <c r="C67" s="40">
        <v>6266</v>
      </c>
    </row>
    <row r="68" spans="1:3" ht="27.75" customHeight="1">
      <c r="A68" s="41"/>
      <c r="B68" s="35" t="s">
        <v>104</v>
      </c>
      <c r="C68" s="40">
        <v>0</v>
      </c>
    </row>
    <row r="69" spans="1:3" ht="25.5">
      <c r="A69" s="41"/>
      <c r="B69" s="35" t="s">
        <v>105</v>
      </c>
      <c r="C69" s="40">
        <v>1041.6</v>
      </c>
    </row>
    <row r="70" spans="1:3" ht="38.25">
      <c r="A70" s="41"/>
      <c r="B70" s="35" t="s">
        <v>5</v>
      </c>
      <c r="C70" s="42">
        <f>IF((C67-C68)&gt;(C66-C69),(C67-C68)-((C66-C69)),IF((C67-C68)&lt;=(C66-C69),0))</f>
        <v>0</v>
      </c>
    </row>
    <row r="71" spans="1:3" ht="32.25" customHeight="1">
      <c r="A71" s="59" t="s">
        <v>35</v>
      </c>
      <c r="B71" s="62"/>
      <c r="C71" s="63"/>
    </row>
    <row r="72" spans="1:3" ht="25.5">
      <c r="A72" s="24" t="s">
        <v>3</v>
      </c>
      <c r="B72" s="4" t="s">
        <v>30</v>
      </c>
      <c r="C72" s="14">
        <v>248290</v>
      </c>
    </row>
    <row r="73" spans="1:3" ht="38.25">
      <c r="A73" s="25"/>
      <c r="B73" s="4" t="s">
        <v>32</v>
      </c>
      <c r="C73" s="14">
        <v>70753.7</v>
      </c>
    </row>
    <row r="74" spans="1:3" ht="25.5">
      <c r="A74" s="21"/>
      <c r="B74" s="4" t="s">
        <v>31</v>
      </c>
      <c r="C74" s="14">
        <v>308</v>
      </c>
    </row>
    <row r="75" spans="1:3" ht="12.75">
      <c r="A75" s="21"/>
      <c r="B75" s="4" t="s">
        <v>6</v>
      </c>
      <c r="C75" s="13">
        <f>C74/(C72-C73)*100</f>
        <v>0.17348564772387395</v>
      </c>
    </row>
    <row r="76" spans="1:3" ht="38.25">
      <c r="A76" s="21"/>
      <c r="B76" s="4" t="s">
        <v>7</v>
      </c>
      <c r="C76" s="13">
        <v>15</v>
      </c>
    </row>
    <row r="77" spans="1:3" ht="51">
      <c r="A77" s="21"/>
      <c r="B77" s="4" t="s">
        <v>8</v>
      </c>
      <c r="C77" s="13">
        <f>IF((C74/(C72-C73)*100)&gt;15,C74-((C72-C73)*15/100),IF((C74/(C72-C73)*100)&lt;=15,0))</f>
        <v>0</v>
      </c>
    </row>
    <row r="78" spans="1:3" ht="19.5" customHeight="1">
      <c r="A78" s="24" t="s">
        <v>4</v>
      </c>
      <c r="B78" s="4" t="s">
        <v>33</v>
      </c>
      <c r="C78" s="12">
        <v>245973.3</v>
      </c>
    </row>
    <row r="79" spans="1:3" ht="29.25" customHeight="1">
      <c r="A79" s="19"/>
      <c r="B79" s="4" t="s">
        <v>34</v>
      </c>
      <c r="C79" s="12">
        <v>70745.9</v>
      </c>
    </row>
    <row r="80" spans="1:3" ht="25.5">
      <c r="A80" s="11"/>
      <c r="B80" s="4" t="s">
        <v>10</v>
      </c>
      <c r="C80" s="12">
        <v>307.8</v>
      </c>
    </row>
    <row r="81" spans="1:3" ht="12.75">
      <c r="A81" s="11"/>
      <c r="B81" s="4" t="s">
        <v>6</v>
      </c>
      <c r="C81" s="13">
        <f>C80/(C78-C79)*100</f>
        <v>0.17565745996345322</v>
      </c>
    </row>
    <row r="82" spans="1:3" ht="38.25">
      <c r="A82" s="11"/>
      <c r="B82" s="4" t="s">
        <v>11</v>
      </c>
      <c r="C82" s="15">
        <v>15</v>
      </c>
    </row>
    <row r="83" spans="1:3" ht="51">
      <c r="A83" s="11"/>
      <c r="B83" s="4" t="s">
        <v>12</v>
      </c>
      <c r="C83" s="15">
        <f>IF((C80/(C78-C79)*100)&gt;15,C80-((C78-C79)*15/100),IF((C80/(C78-C79)*100)&lt;=15,0))</f>
        <v>0</v>
      </c>
    </row>
    <row r="84" spans="1:3" ht="32.25" customHeight="1">
      <c r="A84" s="64" t="s">
        <v>16</v>
      </c>
      <c r="B84" s="65"/>
      <c r="C84" s="65"/>
    </row>
    <row r="85" spans="1:3" ht="25.5">
      <c r="A85" s="25" t="s">
        <v>3</v>
      </c>
      <c r="B85" s="5" t="s">
        <v>23</v>
      </c>
      <c r="C85" s="12">
        <v>6000</v>
      </c>
    </row>
    <row r="86" spans="1:3" ht="12.75">
      <c r="A86" s="25"/>
      <c r="B86" s="5" t="s">
        <v>21</v>
      </c>
      <c r="C86" s="12"/>
    </row>
    <row r="87" spans="1:3" ht="38.25">
      <c r="A87" s="25"/>
      <c r="B87" s="5" t="s">
        <v>24</v>
      </c>
      <c r="C87" s="12">
        <v>7767</v>
      </c>
    </row>
    <row r="88" spans="1:3" ht="38.25">
      <c r="A88" s="23"/>
      <c r="B88" s="5" t="s">
        <v>22</v>
      </c>
      <c r="C88" s="15">
        <f>C85-C86-C87</f>
        <v>-1767</v>
      </c>
    </row>
    <row r="89" spans="1:3" ht="12.75">
      <c r="A89" s="43" t="s">
        <v>4</v>
      </c>
      <c r="B89" s="35" t="s">
        <v>101</v>
      </c>
      <c r="C89" s="40">
        <v>6000</v>
      </c>
    </row>
    <row r="90" spans="1:3" ht="12.75">
      <c r="A90" s="44"/>
      <c r="B90" s="35" t="s">
        <v>102</v>
      </c>
      <c r="C90" s="40"/>
    </row>
    <row r="91" spans="1:3" ht="38.25">
      <c r="A91" s="44"/>
      <c r="B91" s="35" t="s">
        <v>108</v>
      </c>
      <c r="C91" s="40">
        <v>7767</v>
      </c>
    </row>
    <row r="92" spans="1:3" ht="25.5">
      <c r="A92" s="45"/>
      <c r="B92" s="35" t="s">
        <v>20</v>
      </c>
      <c r="C92" s="46">
        <f>C89-C90-C91</f>
        <v>-1767</v>
      </c>
    </row>
    <row r="93" spans="1:3" ht="54.75" customHeight="1">
      <c r="A93" s="54" t="s">
        <v>96</v>
      </c>
      <c r="B93" s="55"/>
      <c r="C93" s="55"/>
    </row>
    <row r="94" spans="1:3" ht="25.5">
      <c r="A94" s="47" t="s">
        <v>3</v>
      </c>
      <c r="B94" s="35" t="s">
        <v>78</v>
      </c>
      <c r="C94" s="48">
        <v>66</v>
      </c>
    </row>
    <row r="95" spans="1:3" ht="25.5">
      <c r="A95" s="35"/>
      <c r="B95" s="35" t="s">
        <v>79</v>
      </c>
      <c r="C95" s="48">
        <v>66</v>
      </c>
    </row>
    <row r="96" spans="1:3" ht="51">
      <c r="A96" s="35"/>
      <c r="B96" s="35" t="s">
        <v>80</v>
      </c>
      <c r="C96" s="48"/>
    </row>
    <row r="97" spans="1:3" ht="51">
      <c r="A97" s="35"/>
      <c r="B97" s="35" t="s">
        <v>81</v>
      </c>
      <c r="C97" s="48">
        <f>C95-C94-C96</f>
        <v>0</v>
      </c>
    </row>
    <row r="98" spans="1:3" ht="25.5">
      <c r="A98" s="47" t="s">
        <v>4</v>
      </c>
      <c r="B98" s="35" t="s">
        <v>82</v>
      </c>
      <c r="C98" s="48">
        <v>584.3</v>
      </c>
    </row>
    <row r="99" spans="1:3" ht="25.5">
      <c r="A99" s="35"/>
      <c r="B99" s="35" t="s">
        <v>83</v>
      </c>
      <c r="C99" s="48">
        <v>576.6</v>
      </c>
    </row>
    <row r="100" spans="1:3" ht="40.5" customHeight="1">
      <c r="A100" s="35"/>
      <c r="B100" s="35" t="s">
        <v>84</v>
      </c>
      <c r="C100" s="48"/>
    </row>
    <row r="101" spans="1:3" ht="51">
      <c r="A101" s="35"/>
      <c r="B101" s="35" t="s">
        <v>85</v>
      </c>
      <c r="C101" s="48">
        <f>C99-C98-C100</f>
        <v>-7.699999999999932</v>
      </c>
    </row>
    <row r="103" spans="2:3" ht="12.75">
      <c r="B103" s="8" t="s">
        <v>95</v>
      </c>
      <c r="C103" t="s">
        <v>114</v>
      </c>
    </row>
    <row r="105" spans="2:3" ht="12.75">
      <c r="B105" s="8" t="s">
        <v>13</v>
      </c>
      <c r="C105" t="s">
        <v>115</v>
      </c>
    </row>
    <row r="107" ht="12.75">
      <c r="B107" s="8" t="s">
        <v>14</v>
      </c>
    </row>
    <row r="108" ht="12.75">
      <c r="B108" s="8" t="s">
        <v>116</v>
      </c>
    </row>
    <row r="109" ht="12.75">
      <c r="B109" s="8" t="s">
        <v>117</v>
      </c>
    </row>
    <row r="112" ht="12.75">
      <c r="B112" s="9"/>
    </row>
    <row r="113" ht="12.75">
      <c r="B113" s="9"/>
    </row>
    <row r="114" ht="12.75">
      <c r="B114" s="9"/>
    </row>
  </sheetData>
  <sheetProtection/>
  <mergeCells count="13">
    <mergeCell ref="A48:C48"/>
    <mergeCell ref="A46:C46"/>
    <mergeCell ref="A50:C50"/>
    <mergeCell ref="A1:C1"/>
    <mergeCell ref="A2:C2"/>
    <mergeCell ref="A3:C3"/>
    <mergeCell ref="A36:C36"/>
    <mergeCell ref="A93:C93"/>
    <mergeCell ref="A54:C54"/>
    <mergeCell ref="A58:C58"/>
    <mergeCell ref="A60:C60"/>
    <mergeCell ref="A71:C71"/>
    <mergeCell ref="A84:C84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2018-01-19T08:12:34Z</cp:lastPrinted>
  <dcterms:created xsi:type="dcterms:W3CDTF">2009-04-09T04:11:11Z</dcterms:created>
  <dcterms:modified xsi:type="dcterms:W3CDTF">2018-01-19T13:14:42Z</dcterms:modified>
  <cp:category/>
  <cp:version/>
  <cp:contentType/>
  <cp:contentStatus/>
</cp:coreProperties>
</file>