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'Лист2'!$A$1:$C$97</definedName>
  </definedNames>
  <calcPr fullCalcOnLoad="1"/>
</workbook>
</file>

<file path=xl/sharedStrings.xml><?xml version="1.0" encoding="utf-8"?>
<sst xmlns="http://schemas.openxmlformats.org/spreadsheetml/2006/main" count="113" uniqueCount="104">
  <si>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</si>
  <si>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</si>
  <si>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</si>
  <si>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</si>
  <si>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</si>
  <si>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</si>
  <si>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</si>
  <si>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</si>
  <si>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</si>
  <si>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</si>
  <si>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</si>
  <si>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</si>
  <si>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</si>
  <si>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</si>
  <si>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</si>
  <si>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</si>
  <si>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</si>
  <si>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</si>
  <si>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</si>
  <si>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</si>
  <si>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</si>
  <si>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</si>
  <si>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</si>
  <si>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</si>
  <si>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</si>
  <si>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</si>
  <si>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</si>
  <si>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</si>
  <si>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</si>
  <si>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</si>
  <si>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</si>
  <si>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</si>
  <si>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</si>
  <si>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</si>
  <si>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3.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</si>
  <si>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</si>
  <si>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</si>
  <si>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</si>
  <si>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</si>
  <si>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</si>
  <si>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</si>
  <si>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</si>
  <si>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</si>
  <si>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</si>
  <si>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</si>
  <si>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</si>
  <si>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</si>
  <si>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</si>
  <si>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</si>
  <si>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</si>
  <si>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</si>
  <si>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</si>
  <si>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</si>
  <si>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</si>
  <si>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>Фактическое исполнение налоговых доходов по дополнительным нормативам отчислений, по итогам года, тыс. рублей</t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</si>
  <si>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</si>
  <si>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</si>
  <si>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 xml:space="preserve">2.2.1.а.  Планирование в необходимом объеме расходов на оплату труда и начисления на нее (с учетом кредиторской задолженности), на расчеты за коммунальные услуги и топливо (с учетом кредиторской задолженности), уплату налога на имущество организаций (Информация представляется по муниципальным учреждениям (бюджетным, автономным, казенным) </t>
  </si>
  <si>
    <r>
      <t>Предусмотрено в бюджете на расчеты за коммунальные услуги и топливо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</si>
  <si>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</si>
  <si>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расчеты за коммунальные услуги и топливо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</si>
  <si>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</si>
  <si>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Начисления на заработную плату 2019 год (без учета переданных государственных полномочий), тыс.рублей (по консолидированному бюджету)</t>
  </si>
  <si>
    <t>Заработная плата 2019 год (без учета переданных государственных полномочий), тыс.рублей (по муниципальному району, городскому округу)</t>
  </si>
  <si>
    <t>Начисления на заработную плату 2019 год (без учета переданных государственных полномочий), тыс.рублей (по муниципальному району, городскому округу)</t>
  </si>
  <si>
    <t>Потребность средств на расчеты за коммунальные услуги и топливо на 2019 год (без учета переданных государственных полномочий), тыс.рублей (по консолидированному бюджету)</t>
  </si>
  <si>
    <t>Потребность средств на расчеты за коммунальные услуги  и топливо на 2019 год (без учета переданных государственных полномочий), тыс.рублей  (по муниципальному району, городскому округу)</t>
  </si>
  <si>
    <t>Невыплаченная заработная плата за декабрь 2018 года (по консолидированному бюджету)</t>
  </si>
  <si>
    <t>Задолженность по начислениям за октябрь 2018 года (по консолидированному бюджету)</t>
  </si>
  <si>
    <t>Задолженность по начислениям за ноябрь 2018 года (по консолидированному бюджету)</t>
  </si>
  <si>
    <t>Задолженность по начислениям за декабрь 2018 года (по консолидированному бюджету)</t>
  </si>
  <si>
    <t>Невыплаченная заработная плата за декабрь 2018 года (по муниципальному району, городскому округу)</t>
  </si>
  <si>
    <t>Задолженность по начислениям за октябрь 2018 года (по муниципальному району, городскому округу)</t>
  </si>
  <si>
    <t>Задолженность по начислениям за ноябрь 2018 года (по муниципальному району, городскому округу)</t>
  </si>
  <si>
    <t>Задолженность по начислениям за декабрь 2018 года (по муниципальному району, городскому округу)</t>
  </si>
  <si>
    <t>Кредиторская задолженность по расчетам за коммунальные услуги и топливо за 2018 год (по консолидированному бюджету)</t>
  </si>
  <si>
    <t>Кредиторская задолженность по расчетам за коммунальные услуги и топливо за 2018 год (по муниципальному району, городскому округу)</t>
  </si>
  <si>
    <t>Заработная плата на 2019 год (без учета переданных государственных полномочий), тыс.рублей (по консолидированному бюджету)</t>
  </si>
  <si>
    <t>Предусмотрено в бюджете на уплату органами местного самоуправления и муниципальными организациями (учреждениями) налога на имущество организаций (за счет субсидии на выравнивание)</t>
  </si>
  <si>
    <r>
      <t xml:space="preserve">Численность работников муниципальных организаций (учреждений)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</si>
  <si>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муниципальных организаций (учреждений) на отчетную дату (штатные единицы) </t>
    </r>
    <r>
      <rPr>
        <b/>
        <sz val="10"/>
        <rFont val="Times New Roman"/>
        <family val="1"/>
      </rPr>
      <t xml:space="preserve"> (по консолидированному бюджету)</t>
    </r>
  </si>
  <si>
    <t xml:space="preserve">2.2.1.б Мораторий на увеличение в течение финансового года численности работников органов местного самоуправления и работников муниципальных организаций (учреждений),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
</t>
  </si>
  <si>
    <t>Увеличение (+), сокращение (-) численности работников муниципальных организаций (учреждений)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</t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</si>
  <si>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(соответствует строка 16+строка 22)</t>
    </r>
  </si>
  <si>
    <t>2.2.2.б. Недопущение необоснованного снижения ассигнований на оплату труда и начисления на неё к первоначальном плану (по муниципальному району, городскому округу)</t>
  </si>
  <si>
    <t>2.2.3.а. Соблюдение установленного норматива формирования расходов на содержание органов местного самоуправления</t>
  </si>
  <si>
    <r>
      <t xml:space="preserve">Численность работников органов местного самоуправления на отчетную дату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</si>
  <si>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органов местного самоуправления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</si>
  <si>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t xml:space="preserve">2.2.1.г.  Наличие просроченной кредиторской задолженности по оплате труда (по консолидированномубюджету), тыс. рублей 
</t>
  </si>
  <si>
    <t xml:space="preserve">Просроченная кредиторская задолженность по оплате труда  (по консолидированному бюджету), тыс. рублей </t>
  </si>
  <si>
    <t>2.2.2.а. Недопущение индексации оплаты труда работников органов местного самоуправления и работников муниципальных организаций (учреждений) в 2019 году выше темпов роста, предусмотренных на областном уровне</t>
  </si>
  <si>
    <t>реквизиты нормативного правового акта, предусматривающего индексацию оплаты труда (в случае принятия решения о повышении оплаты труда)</t>
  </si>
  <si>
    <r>
      <rPr>
        <b/>
        <sz val="10"/>
        <rFont val="Times New Roman"/>
        <family val="1"/>
      </rPr>
      <t xml:space="preserve">Численность работников муниципальных организаций (учреждений) за отчетный период в случаях: </t>
    </r>
    <r>
      <rPr>
        <sz val="10"/>
        <rFont val="Times New Roman"/>
        <family val="1"/>
      </rPr>
      <t xml:space="preserve">
- когда федеральными законами или законами Кировской области органы местного самоуправления наделяются отдельными государственными полномочиями</t>
    </r>
  </si>
  <si>
    <t xml:space="preserve"> - создания новых мест в образовательных организациях (учреждениях)
 (указать с какого периода и в каких организациях (учреждениях) </t>
  </si>
  <si>
    <t xml:space="preserve"> - связанных с эксплуатацией вновь построенных объектов недвижимости, необходимых для осуществления полномочий органов местного самоуправления
 (указать какой объект введён, с какого числа): </t>
  </si>
  <si>
    <t>Начальник финансового управления</t>
  </si>
  <si>
    <t>Н.А.Игошина</t>
  </si>
  <si>
    <t>Шишмакова Анна Васильевна, 883345 21771</t>
  </si>
  <si>
    <t>Протасова Нина Павловна 883345 21257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</si>
  <si>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01.07.2019</t>
  </si>
  <si>
    <t>* Увеличение численности работников муниципальных организаций на 11 шт.ед. в связи с созданием 
-в Высокораменском сельском поселении Шабалинского района Кировской области муниципальной пожарной охраны. Постановление администрации Высокораменского селького поселения Шабалинского района Кировской области от 09.01.2019г №4 "О создании муниципальной пожарной охраны"
-в Новотроицком сельском поселении Шабалинского района Кировской области муниципальной пожарной охраны. Постановление администрации Новотроицкого селького поселения Шабалинского района Кировской области от 20.03.2019г №21 "О создании муниципальной пожарной охраны"</t>
  </si>
  <si>
    <t>Глава Шабалинского района</t>
  </si>
  <si>
    <t>А.Е. Рогожников</t>
  </si>
  <si>
    <t xml:space="preserve"> -  связанных с созданием муниципальной пожарной охраны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</si>
</sst>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2" fontId="1" fillId="33" borderId="1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16" fontId="1" fillId="33" borderId="1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vertical="top"/>
    </xf>
    <xf numFmtId="16" fontId="1" fillId="33" borderId="13" xfId="0" applyNumberFormat="1" applyFont="1" applyFill="1" applyBorder="1" applyAlignment="1">
      <alignment horizontal="center" vertical="top" wrapText="1"/>
    </xf>
    <xf numFmtId="16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72" fontId="1" fillId="33" borderId="14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8" xfId="0" applyFont="1" applyFill="1" applyBorder="1" applyAlignment="1">
      <alignment vertical="top"/>
    </xf>
    <xf numFmtId="0" fontId="0" fillId="34" borderId="19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35" borderId="21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85">
      <selection activeCell="B86" sqref="B86"/>
    </sheetView>
  </sheetViews>
  <sheetFormatPr defaultColWidth="9.00390625" defaultRowHeight="12.75"/>
  <cols>
    <col min="1" max="1" width="4.625" style="0" customWidth="1"/>
    <col min="2" max="2" width="71.75390625" style="7" customWidth="1"/>
    <col min="3" max="3" width="16.125" style="0" customWidth="1"/>
    <col min="8" max="8" width="7.625" style="0" customWidth="1"/>
  </cols>
  <sheetData>
    <row r="1" spans="1:3" ht="14.25">
      <c r="A1" s="55" t="s">
        <v>0</v>
      </c>
      <c r="B1" s="55"/>
      <c r="C1" s="55"/>
    </row>
    <row r="2" spans="1:3" ht="57" customHeight="1" thickBot="1">
      <c r="A2" s="56" t="s">
        <v>99</v>
      </c>
      <c r="B2" s="57"/>
      <c r="C2" s="57"/>
    </row>
    <row r="3" spans="1:3" ht="52.5" customHeight="1">
      <c r="A3" s="47" t="s">
        <v>57</v>
      </c>
      <c r="B3" s="58"/>
      <c r="C3" s="59"/>
    </row>
    <row r="4" spans="1:3" s="1" customFormat="1" ht="25.5">
      <c r="A4" s="29" t="s">
        <v>3</v>
      </c>
      <c r="B4" s="5" t="s">
        <v>77</v>
      </c>
      <c r="C4" s="11">
        <v>75832.7</v>
      </c>
    </row>
    <row r="5" spans="1:3" s="1" customFormat="1" ht="27.75" customHeight="1">
      <c r="A5" s="29"/>
      <c r="B5" s="5" t="s">
        <v>67</v>
      </c>
      <c r="C5" s="11">
        <v>2272.2</v>
      </c>
    </row>
    <row r="6" spans="1:3" s="1" customFormat="1" ht="38.25">
      <c r="A6" s="29"/>
      <c r="B6" s="5" t="s">
        <v>37</v>
      </c>
      <c r="C6" s="11">
        <v>74580.4</v>
      </c>
    </row>
    <row r="7" spans="1:3" s="1" customFormat="1" ht="33" customHeight="1">
      <c r="A7" s="29"/>
      <c r="B7" s="5" t="s">
        <v>38</v>
      </c>
      <c r="C7" s="12">
        <f>C4-C6+C5</f>
        <v>3524.5000000000027</v>
      </c>
    </row>
    <row r="8" spans="1:3" s="1" customFormat="1" ht="33" customHeight="1">
      <c r="A8" s="30" t="s">
        <v>4</v>
      </c>
      <c r="B8" s="5" t="s">
        <v>62</v>
      </c>
      <c r="C8" s="25">
        <v>22940.2</v>
      </c>
    </row>
    <row r="9" spans="1:3" s="1" customFormat="1" ht="33" customHeight="1">
      <c r="A9" s="33"/>
      <c r="B9" s="34" t="s">
        <v>68</v>
      </c>
      <c r="C9" s="35">
        <v>0</v>
      </c>
    </row>
    <row r="10" spans="1:3" s="1" customFormat="1" ht="33" customHeight="1">
      <c r="A10" s="33"/>
      <c r="B10" s="34" t="s">
        <v>69</v>
      </c>
      <c r="C10" s="35">
        <v>0</v>
      </c>
    </row>
    <row r="11" spans="1:3" s="1" customFormat="1" ht="33" customHeight="1">
      <c r="A11" s="33"/>
      <c r="B11" s="34" t="s">
        <v>70</v>
      </c>
      <c r="C11" s="35">
        <v>1752.3</v>
      </c>
    </row>
    <row r="12" spans="1:3" s="1" customFormat="1" ht="38.25" customHeight="1">
      <c r="A12" s="30"/>
      <c r="B12" s="5" t="s">
        <v>41</v>
      </c>
      <c r="C12" s="25">
        <v>22452.5</v>
      </c>
    </row>
    <row r="13" spans="1:3" s="1" customFormat="1" ht="39.75" customHeight="1">
      <c r="A13" s="30"/>
      <c r="B13" s="5" t="s">
        <v>42</v>
      </c>
      <c r="C13" s="25">
        <f>C8+C9+C10+C11-C12</f>
        <v>2240</v>
      </c>
    </row>
    <row r="14" spans="1:3" ht="25.5">
      <c r="A14" s="21" t="s">
        <v>34</v>
      </c>
      <c r="B14" s="5" t="s">
        <v>63</v>
      </c>
      <c r="C14" s="28">
        <v>65081.2</v>
      </c>
    </row>
    <row r="15" spans="1:3" ht="25.5">
      <c r="A15" s="21"/>
      <c r="B15" s="5" t="s">
        <v>71</v>
      </c>
      <c r="C15" s="28">
        <v>2183.7</v>
      </c>
    </row>
    <row r="16" spans="1:3" ht="38.25">
      <c r="A16" s="21"/>
      <c r="B16" s="5" t="s">
        <v>39</v>
      </c>
      <c r="C16" s="28">
        <v>64271.9</v>
      </c>
    </row>
    <row r="17" spans="1:3" ht="38.25">
      <c r="A17" s="21"/>
      <c r="B17" s="5" t="s">
        <v>40</v>
      </c>
      <c r="C17" s="28">
        <f>C14+C15-C16</f>
        <v>2992.9999999999927</v>
      </c>
    </row>
    <row r="18" spans="1:3" ht="25.5">
      <c r="A18" s="21" t="s">
        <v>45</v>
      </c>
      <c r="B18" s="5" t="s">
        <v>64</v>
      </c>
      <c r="C18" s="28">
        <v>19709.2</v>
      </c>
    </row>
    <row r="19" spans="1:3" ht="25.5">
      <c r="A19" s="33"/>
      <c r="B19" s="34" t="s">
        <v>72</v>
      </c>
      <c r="C19" s="35">
        <v>0</v>
      </c>
    </row>
    <row r="20" spans="1:3" ht="25.5">
      <c r="A20" s="33"/>
      <c r="B20" s="34" t="s">
        <v>73</v>
      </c>
      <c r="C20" s="35">
        <v>0</v>
      </c>
    </row>
    <row r="21" spans="1:3" ht="25.5">
      <c r="A21" s="33"/>
      <c r="B21" s="34" t="s">
        <v>74</v>
      </c>
      <c r="C21" s="35">
        <v>1704.5</v>
      </c>
    </row>
    <row r="22" spans="1:3" ht="38.25">
      <c r="A22" s="21"/>
      <c r="B22" s="5" t="s">
        <v>43</v>
      </c>
      <c r="C22" s="28">
        <v>19331.8</v>
      </c>
    </row>
    <row r="23" spans="1:3" ht="25.5">
      <c r="A23" s="21"/>
      <c r="B23" s="5" t="s">
        <v>44</v>
      </c>
      <c r="C23" s="28">
        <f>C18+C19+C20+C21-C22</f>
        <v>2081.9000000000015</v>
      </c>
    </row>
    <row r="24" spans="1:3" ht="39.75" customHeight="1">
      <c r="A24" s="46" t="s">
        <v>46</v>
      </c>
      <c r="B24" s="34" t="s">
        <v>65</v>
      </c>
      <c r="C24" s="13">
        <v>28471.1</v>
      </c>
    </row>
    <row r="25" spans="1:3" ht="25.5">
      <c r="A25" s="46"/>
      <c r="B25" s="34" t="s">
        <v>75</v>
      </c>
      <c r="C25" s="13">
        <v>98.3</v>
      </c>
    </row>
    <row r="26" spans="1:3" ht="38.25">
      <c r="A26" s="46"/>
      <c r="B26" s="34" t="s">
        <v>58</v>
      </c>
      <c r="C26" s="13">
        <v>28569.4</v>
      </c>
    </row>
    <row r="27" spans="1:3" ht="25.5">
      <c r="A27" s="46"/>
      <c r="B27" s="34" t="s">
        <v>59</v>
      </c>
      <c r="C27" s="14">
        <f>C24+C25-C26</f>
        <v>0</v>
      </c>
    </row>
    <row r="28" spans="1:3" ht="38.25">
      <c r="A28" s="33" t="s">
        <v>47</v>
      </c>
      <c r="B28" s="34" t="s">
        <v>66</v>
      </c>
      <c r="C28" s="28">
        <v>26186.8</v>
      </c>
    </row>
    <row r="29" spans="1:3" ht="25.5">
      <c r="A29" s="33"/>
      <c r="B29" s="34" t="s">
        <v>76</v>
      </c>
      <c r="C29" s="28">
        <v>82.4</v>
      </c>
    </row>
    <row r="30" spans="1:3" ht="38.25">
      <c r="A30" s="33"/>
      <c r="B30" s="34" t="s">
        <v>60</v>
      </c>
      <c r="C30" s="28">
        <v>26269.2</v>
      </c>
    </row>
    <row r="31" spans="1:3" ht="25.5">
      <c r="A31" s="33"/>
      <c r="B31" s="34" t="s">
        <v>61</v>
      </c>
      <c r="C31" s="28">
        <f>C28+C29-C30</f>
        <v>0</v>
      </c>
    </row>
    <row r="32" spans="1:3" ht="40.5" customHeight="1" thickBot="1">
      <c r="A32" s="33" t="s">
        <v>48</v>
      </c>
      <c r="B32" s="36" t="s">
        <v>78</v>
      </c>
      <c r="C32" s="35">
        <v>5741.8</v>
      </c>
    </row>
    <row r="33" spans="1:3" ht="30" customHeight="1">
      <c r="A33" s="47" t="s">
        <v>88</v>
      </c>
      <c r="B33" s="50"/>
      <c r="C33" s="51"/>
    </row>
    <row r="34" spans="1:3" ht="26.25" thickBot="1">
      <c r="A34" s="10"/>
      <c r="B34" s="4" t="s">
        <v>89</v>
      </c>
      <c r="C34" s="13"/>
    </row>
    <row r="35" spans="1:3" ht="40.5" customHeight="1">
      <c r="A35" s="47" t="s">
        <v>90</v>
      </c>
      <c r="B35" s="48"/>
      <c r="C35" s="49"/>
    </row>
    <row r="36" spans="1:3" ht="25.5">
      <c r="A36" s="9"/>
      <c r="B36" s="6" t="s">
        <v>91</v>
      </c>
      <c r="C36" s="26"/>
    </row>
    <row r="37" spans="1:6" s="31" customFormat="1" ht="25.5" customHeight="1">
      <c r="A37" s="52" t="s">
        <v>84</v>
      </c>
      <c r="B37" s="53"/>
      <c r="C37" s="54"/>
      <c r="D37" s="32"/>
      <c r="F37"/>
    </row>
    <row r="38" spans="1:4" s="31" customFormat="1" ht="28.5" customHeight="1">
      <c r="A38" s="15"/>
      <c r="B38" s="5" t="s">
        <v>35</v>
      </c>
      <c r="C38" s="27">
        <v>83603.7</v>
      </c>
      <c r="D38" s="32"/>
    </row>
    <row r="39" spans="1:4" s="31" customFormat="1" ht="39" customHeight="1">
      <c r="A39" s="15"/>
      <c r="B39" s="34" t="s">
        <v>83</v>
      </c>
      <c r="C39" s="27">
        <v>83603.7</v>
      </c>
      <c r="D39" s="32"/>
    </row>
    <row r="40" spans="1:4" s="31" customFormat="1" ht="18.75" customHeight="1">
      <c r="A40" s="15"/>
      <c r="B40" s="5" t="s">
        <v>36</v>
      </c>
      <c r="C40" s="26">
        <f>C39-C38</f>
        <v>0</v>
      </c>
      <c r="D40" s="32"/>
    </row>
    <row r="41" spans="1:6" s="31" customFormat="1" ht="26.25" customHeight="1">
      <c r="A41" s="52" t="s">
        <v>85</v>
      </c>
      <c r="B41" s="53"/>
      <c r="C41" s="54"/>
      <c r="D41" s="2"/>
      <c r="E41" s="2"/>
      <c r="F41" s="2"/>
    </row>
    <row r="42" spans="1:6" s="31" customFormat="1" ht="25.5">
      <c r="A42" s="16"/>
      <c r="B42" s="5" t="s">
        <v>16</v>
      </c>
      <c r="C42" s="11">
        <v>24682.4</v>
      </c>
      <c r="D42" s="3"/>
      <c r="E42" s="3"/>
      <c r="F42" s="3"/>
    </row>
    <row r="43" spans="1:3" s="3" customFormat="1" ht="25.5">
      <c r="A43" s="16"/>
      <c r="B43" s="5" t="s">
        <v>17</v>
      </c>
      <c r="C43" s="11">
        <v>25841</v>
      </c>
    </row>
    <row r="44" spans="1:3" s="3" customFormat="1" ht="25.5">
      <c r="A44" s="16"/>
      <c r="B44" s="5" t="s">
        <v>18</v>
      </c>
      <c r="C44" s="11">
        <f>C42-C43</f>
        <v>-1158.5999999999985</v>
      </c>
    </row>
    <row r="45" spans="1:3" ht="26.25" customHeight="1">
      <c r="A45" s="62" t="s">
        <v>33</v>
      </c>
      <c r="B45" s="63"/>
      <c r="C45" s="64"/>
    </row>
    <row r="46" spans="1:3" ht="12.75">
      <c r="A46" s="17"/>
      <c r="B46" s="4" t="s">
        <v>2</v>
      </c>
      <c r="C46" s="13" t="s">
        <v>1</v>
      </c>
    </row>
    <row r="47" spans="1:3" ht="30" customHeight="1">
      <c r="A47" s="62" t="s">
        <v>14</v>
      </c>
      <c r="B47" s="65"/>
      <c r="C47" s="66"/>
    </row>
    <row r="48" spans="1:3" ht="38.25">
      <c r="A48" s="23" t="s">
        <v>3</v>
      </c>
      <c r="B48" s="4" t="s">
        <v>25</v>
      </c>
      <c r="C48" s="13">
        <v>69335.4</v>
      </c>
    </row>
    <row r="49" spans="1:3" ht="38.25">
      <c r="A49" s="24"/>
      <c r="B49" s="4" t="s">
        <v>9</v>
      </c>
      <c r="C49" s="13">
        <v>23000</v>
      </c>
    </row>
    <row r="50" spans="1:3" ht="27" customHeight="1">
      <c r="A50" s="20"/>
      <c r="B50" s="4" t="s">
        <v>24</v>
      </c>
      <c r="C50" s="13">
        <v>0</v>
      </c>
    </row>
    <row r="51" spans="1:3" ht="38.25">
      <c r="A51" s="20"/>
      <c r="B51" s="4" t="s">
        <v>26</v>
      </c>
      <c r="C51" s="19">
        <f>IF(C49&gt;(C48-C50),(C49-(C48-C50)),IF(C49&lt;=(C48-C50),0))</f>
        <v>0</v>
      </c>
    </row>
    <row r="52" spans="1:3" ht="25.5">
      <c r="A52" s="37" t="s">
        <v>4</v>
      </c>
      <c r="B52" s="34" t="s">
        <v>55</v>
      </c>
      <c r="C52" s="38">
        <v>40208.2</v>
      </c>
    </row>
    <row r="53" spans="1:3" ht="12.75">
      <c r="A53" s="39"/>
      <c r="B53" s="34" t="s">
        <v>53</v>
      </c>
      <c r="C53" s="38">
        <v>0</v>
      </c>
    </row>
    <row r="54" spans="1:3" ht="25.5">
      <c r="A54" s="39"/>
      <c r="B54" s="34" t="s">
        <v>54</v>
      </c>
      <c r="C54" s="38">
        <v>0</v>
      </c>
    </row>
    <row r="55" spans="1:3" ht="38.25">
      <c r="A55" s="39"/>
      <c r="B55" s="34" t="s">
        <v>5</v>
      </c>
      <c r="C55" s="19">
        <f>IF(C53&gt;(C52-C54),(C53-(C52-C54)),IF(C53&lt;=(C52-C54),0))</f>
        <v>0</v>
      </c>
    </row>
    <row r="56" spans="1:3" ht="32.25" customHeight="1">
      <c r="A56" s="62" t="s">
        <v>32</v>
      </c>
      <c r="B56" s="65"/>
      <c r="C56" s="66"/>
    </row>
    <row r="57" spans="1:3" ht="25.5">
      <c r="A57" s="23" t="s">
        <v>3</v>
      </c>
      <c r="B57" s="4" t="s">
        <v>27</v>
      </c>
      <c r="C57" s="13">
        <v>277179.2</v>
      </c>
    </row>
    <row r="58" spans="1:3" ht="38.25">
      <c r="A58" s="24"/>
      <c r="B58" s="4" t="s">
        <v>29</v>
      </c>
      <c r="C58" s="13">
        <v>59859.5</v>
      </c>
    </row>
    <row r="59" spans="1:3" ht="25.5">
      <c r="A59" s="20"/>
      <c r="B59" s="4" t="s">
        <v>28</v>
      </c>
      <c r="C59" s="13">
        <v>500</v>
      </c>
    </row>
    <row r="60" spans="1:3" ht="12.75">
      <c r="A60" s="20"/>
      <c r="B60" s="4" t="s">
        <v>6</v>
      </c>
      <c r="C60" s="12">
        <f>C59/(C57-C58)*100</f>
        <v>0.23007578236119414</v>
      </c>
    </row>
    <row r="61" spans="1:3" ht="38.25">
      <c r="A61" s="20"/>
      <c r="B61" s="4" t="s">
        <v>7</v>
      </c>
      <c r="C61" s="12">
        <v>15</v>
      </c>
    </row>
    <row r="62" spans="1:3" ht="51">
      <c r="A62" s="20"/>
      <c r="B62" s="4" t="s">
        <v>8</v>
      </c>
      <c r="C62" s="12">
        <f>IF((C59/(C57-C58)*100)&gt;15,C59-((C57-C58)*15/100),IF((C59/(C57-C58)*100)&lt;=15,0))</f>
        <v>0</v>
      </c>
    </row>
    <row r="63" spans="1:3" ht="19.5" customHeight="1">
      <c r="A63" s="23" t="s">
        <v>4</v>
      </c>
      <c r="B63" s="4" t="s">
        <v>30</v>
      </c>
      <c r="C63" s="11">
        <v>125286.2</v>
      </c>
    </row>
    <row r="64" spans="1:3" ht="29.25" customHeight="1">
      <c r="A64" s="18"/>
      <c r="B64" s="4" t="s">
        <v>31</v>
      </c>
      <c r="C64" s="11">
        <v>32332.9</v>
      </c>
    </row>
    <row r="65" spans="1:3" ht="25.5">
      <c r="A65" s="10"/>
      <c r="B65" s="4" t="s">
        <v>10</v>
      </c>
      <c r="C65" s="11">
        <v>0</v>
      </c>
    </row>
    <row r="66" spans="1:3" ht="12.75">
      <c r="A66" s="10"/>
      <c r="B66" s="4" t="s">
        <v>6</v>
      </c>
      <c r="C66" s="12">
        <f>C65/(C63-C64)*100</f>
        <v>0</v>
      </c>
    </row>
    <row r="67" spans="1:3" ht="38.25">
      <c r="A67" s="10"/>
      <c r="B67" s="4" t="s">
        <v>11</v>
      </c>
      <c r="C67" s="14">
        <v>15</v>
      </c>
    </row>
    <row r="68" spans="1:3" ht="51">
      <c r="A68" s="10"/>
      <c r="B68" s="4" t="s">
        <v>12</v>
      </c>
      <c r="C68" s="14">
        <f>IF((C65/(C63-C64)*100)&gt;15,C65-((C63-C64)*15/100),IF((C65/(C63-C64)*100)&lt;=15,0))</f>
        <v>0</v>
      </c>
    </row>
    <row r="69" spans="1:3" ht="32.25" customHeight="1">
      <c r="A69" s="67" t="s">
        <v>15</v>
      </c>
      <c r="B69" s="68"/>
      <c r="C69" s="68"/>
    </row>
    <row r="70" spans="1:3" ht="25.5">
      <c r="A70" s="24" t="s">
        <v>3</v>
      </c>
      <c r="B70" s="5" t="s">
        <v>22</v>
      </c>
      <c r="C70" s="11">
        <v>15200</v>
      </c>
    </row>
    <row r="71" spans="1:3" ht="12.75">
      <c r="A71" s="24"/>
      <c r="B71" s="5" t="s">
        <v>20</v>
      </c>
      <c r="C71" s="11">
        <v>12074.2</v>
      </c>
    </row>
    <row r="72" spans="1:3" ht="38.25">
      <c r="A72" s="24"/>
      <c r="B72" s="5" t="s">
        <v>23</v>
      </c>
      <c r="C72" s="11">
        <v>9693.45</v>
      </c>
    </row>
    <row r="73" spans="1:3" ht="38.25">
      <c r="A73" s="22"/>
      <c r="B73" s="5" t="s">
        <v>21</v>
      </c>
      <c r="C73" s="14">
        <f>C70-C71-C72</f>
        <v>-6567.6500000000015</v>
      </c>
    </row>
    <row r="74" spans="1:3" ht="12.75">
      <c r="A74" s="40" t="s">
        <v>4</v>
      </c>
      <c r="B74" s="34" t="s">
        <v>51</v>
      </c>
      <c r="C74" s="38">
        <v>0</v>
      </c>
    </row>
    <row r="75" spans="1:3" ht="12.75">
      <c r="A75" s="41"/>
      <c r="B75" s="34" t="s">
        <v>52</v>
      </c>
      <c r="C75" s="38"/>
    </row>
    <row r="76" spans="1:3" ht="38.25">
      <c r="A76" s="41"/>
      <c r="B76" s="34" t="s">
        <v>56</v>
      </c>
      <c r="C76" s="38">
        <v>0</v>
      </c>
    </row>
    <row r="77" spans="1:3" ht="25.5">
      <c r="A77" s="42"/>
      <c r="B77" s="34" t="s">
        <v>19</v>
      </c>
      <c r="C77" s="43">
        <f>C74-C75-C76</f>
        <v>0</v>
      </c>
    </row>
    <row r="78" spans="1:3" ht="81" customHeight="1">
      <c r="A78" s="60" t="s">
        <v>81</v>
      </c>
      <c r="B78" s="61"/>
      <c r="C78" s="61"/>
    </row>
    <row r="79" spans="1:3" ht="25.5">
      <c r="A79" s="44" t="s">
        <v>3</v>
      </c>
      <c r="B79" s="34" t="s">
        <v>87</v>
      </c>
      <c r="C79" s="45">
        <v>92.8</v>
      </c>
    </row>
    <row r="80" spans="1:3" ht="25.5">
      <c r="A80" s="34"/>
      <c r="B80" s="34" t="s">
        <v>86</v>
      </c>
      <c r="C80" s="45">
        <v>90.5</v>
      </c>
    </row>
    <row r="81" spans="1:3" ht="51">
      <c r="A81" s="34"/>
      <c r="B81" s="34" t="s">
        <v>49</v>
      </c>
      <c r="C81" s="45"/>
    </row>
    <row r="82" spans="1:3" ht="51">
      <c r="A82" s="34"/>
      <c r="B82" s="34" t="s">
        <v>50</v>
      </c>
      <c r="C82" s="45">
        <f>C80-C79-C81</f>
        <v>-2.299999999999997</v>
      </c>
    </row>
    <row r="83" spans="1:3" ht="25.5">
      <c r="A83" s="44" t="s">
        <v>4</v>
      </c>
      <c r="B83" s="34" t="s">
        <v>79</v>
      </c>
      <c r="C83" s="45">
        <v>489.4</v>
      </c>
    </row>
    <row r="84" spans="1:3" ht="25.5">
      <c r="A84" s="34"/>
      <c r="B84" s="34" t="s">
        <v>80</v>
      </c>
      <c r="C84" s="45">
        <v>500.4</v>
      </c>
    </row>
    <row r="85" spans="1:3" ht="51" customHeight="1">
      <c r="A85" s="34"/>
      <c r="B85" s="34" t="s">
        <v>92</v>
      </c>
      <c r="C85" s="45"/>
    </row>
    <row r="86" spans="1:3" ht="42.75" customHeight="1">
      <c r="A86" s="34"/>
      <c r="B86" s="34" t="s">
        <v>94</v>
      </c>
      <c r="C86" s="45"/>
    </row>
    <row r="87" spans="1:3" ht="27.75" customHeight="1">
      <c r="A87" s="34"/>
      <c r="B87" s="34" t="s">
        <v>93</v>
      </c>
      <c r="C87" s="45"/>
    </row>
    <row r="88" spans="1:3" ht="17.25" customHeight="1">
      <c r="A88" s="34"/>
      <c r="B88" s="34" t="s">
        <v>103</v>
      </c>
      <c r="C88" s="45">
        <v>11</v>
      </c>
    </row>
    <row r="89" spans="1:3" ht="89.25">
      <c r="A89" s="34"/>
      <c r="B89" s="34" t="s">
        <v>82</v>
      </c>
      <c r="C89" s="45">
        <f>C84-C83-C85-C86-C87-C88</f>
        <v>0</v>
      </c>
    </row>
    <row r="91" spans="2:3" ht="12.75">
      <c r="B91" s="7" t="s">
        <v>101</v>
      </c>
      <c r="C91" t="s">
        <v>102</v>
      </c>
    </row>
    <row r="93" spans="2:3" ht="12.75">
      <c r="B93" s="7" t="s">
        <v>95</v>
      </c>
      <c r="C93" t="s">
        <v>96</v>
      </c>
    </row>
    <row r="95" ht="12.75">
      <c r="B95" s="7" t="s">
        <v>13</v>
      </c>
    </row>
    <row r="96" ht="12.75">
      <c r="B96" s="7" t="s">
        <v>97</v>
      </c>
    </row>
    <row r="97" ht="12.75">
      <c r="B97" s="7" t="s">
        <v>98</v>
      </c>
    </row>
    <row r="99" ht="127.5">
      <c r="B99" s="7" t="s">
        <v>100</v>
      </c>
    </row>
    <row r="100" ht="12.75">
      <c r="B100" s="8"/>
    </row>
    <row r="101" ht="12.75">
      <c r="B101" s="8"/>
    </row>
    <row r="102" ht="12.75">
      <c r="B102" s="8"/>
    </row>
  </sheetData>
  <sheetProtection/>
  <mergeCells count="12">
    <mergeCell ref="A78:C78"/>
    <mergeCell ref="A41:C41"/>
    <mergeCell ref="A45:C45"/>
    <mergeCell ref="A47:C47"/>
    <mergeCell ref="A56:C56"/>
    <mergeCell ref="A69:C69"/>
    <mergeCell ref="A35:C35"/>
    <mergeCell ref="A33:C33"/>
    <mergeCell ref="A37:C37"/>
    <mergeCell ref="A1:C1"/>
    <mergeCell ref="A2:C2"/>
    <mergeCell ref="A3:C3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2019-04-30T10:28:38Z</cp:lastPrinted>
  <dcterms:created xsi:type="dcterms:W3CDTF">2009-04-09T04:11:11Z</dcterms:created>
  <dcterms:modified xsi:type="dcterms:W3CDTF">2019-07-29T05:35:44Z</dcterms:modified>
  <cp:category/>
  <cp:version/>
  <cp:contentType/>
  <cp:contentStatus/>
</cp:coreProperties>
</file>