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'Лист2'!$A$1:$C$86</definedName>
  </definedNames>
  <calcPr fullCalcOnLoad="1"/>
</workbook>
</file>

<file path=xl/sharedStrings.xml><?xml version="1.0" encoding="utf-8"?>
<sst xmlns="http://schemas.openxmlformats.org/spreadsheetml/2006/main" count="95" uniqueCount="87">
  <si>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</si>
  <si>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</si>
  <si>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</si>
  <si>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</si>
  <si>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</si>
  <si>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</si>
  <si>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</si>
  <si>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</si>
  <si>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</si>
  <si>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</si>
  <si>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</si>
  <si>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</si>
  <si>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</si>
  <si>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</si>
  <si>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</si>
  <si>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</si>
  <si>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</si>
  <si>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</si>
  <si>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</si>
  <si>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</si>
  <si>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</si>
  <si>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</si>
  <si>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</si>
  <si>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</si>
  <si>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</si>
  <si>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Фактический объем муниципальных заимствований в текущем финансовом году на отчетную дату, тыс.рублей 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</si>
  <si>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</si>
  <si>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</si>
  <si>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</si>
  <si>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</si>
  <si>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</si>
  <si>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</si>
  <si>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</si>
  <si>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</si>
  <si>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</si>
  <si>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</si>
  <si>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</si>
  <si>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</si>
  <si>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</si>
  <si>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</si>
  <si>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</si>
  <si>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</si>
  <si>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</si>
  <si>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</si>
  <si>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</si>
  <si>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</si>
  <si>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</si>
  <si>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</si>
  <si>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</si>
  <si>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</si>
  <si>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</si>
  <si>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</si>
  <si>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2.2.1.а.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</si>
  <si>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</si>
  <si>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 xml:space="preserve">2.2.2.а.  Наличие просроченной кредиторской задолженности, тыс. рублей 
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</si>
  <si>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2015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</si>
  <si>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</si>
  <si>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</si>
  <si>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</si>
  <si>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Первоначальный план по ассигнованиям на оплату коммунальных услуг (без учета переданных государственных полномочий), тыс.рублей</t>
  </si>
  <si>
    <t>отклонение (-) от первоначального плана</t>
  </si>
  <si>
    <r>
      <t xml:space="preserve">Фонд оплаты труда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</si>
  <si>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Невыплаченная заработная плата с начислениями за декабрь 2014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</si>
  <si>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</si>
  <si>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с начислениями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</si>
  <si>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Фонд оплаты труда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</si>
  <si>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с начислениями за декабрь 2014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</si>
  <si>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Предусмотрено в бюджете на выплату заработной платы с начислениями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</si>
  <si>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с начислениями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</si>
  <si>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 xml:space="preserve">Потребность средств на оплату коммунальных услуг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</si>
  <si>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2014 год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</si>
  <si>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</si>
  <si>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</si>
  <si>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2015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</si>
  <si>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2014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</si>
  <si>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</si>
  <si>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</si>
  <si>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2.2.2.в. Недопущение необоснованного снижения ассигнований на оплату труда и начисления на выплаты по оплате труда, оплату коммунальных услуг к первоначальном плану (по муниципальному району (городскому округу)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</si>
  <si>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строке 10)</t>
  </si>
  <si>
    <t>Предусмотрено в бюджете на оплату коммунальных услуг на отчетную дату (без учета переданных государственных полномочий), тыс.рублей (соответствует строке 18)</t>
  </si>
  <si>
    <t>Глава администрации Шабалинского района</t>
  </si>
  <si>
    <t>А.В.Пересторонин</t>
  </si>
  <si>
    <t>Н.А.Игошина</t>
  </si>
  <si>
    <t>Логинова Наталия Ивановна  Протасова Нина Павловна</t>
  </si>
  <si>
    <t>883345 21771                            883345 21257</t>
  </si>
  <si>
    <t>о выполнении условий Соглашения о предоставлении бюджету  Шабалинского района (городского округа) из областного бюджета субсидии на выравнивание обеспеченности муниципальных образований области по состоянию на  01.01.2016</t>
  </si>
  <si>
    <t>Начальник финансового управления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</si>
</sst>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6" fontId="1" fillId="0" borderId="13" xfId="0" applyNumberFormat="1" applyFont="1" applyFill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172" fontId="1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5" fillId="33" borderId="15" xfId="0" applyNumberFormat="1" applyFont="1" applyFill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172" fontId="1" fillId="33" borderId="14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49">
      <selection activeCell="G63" sqref="G63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48" t="s">
        <v>0</v>
      </c>
      <c r="B1" s="48"/>
      <c r="C1" s="48"/>
    </row>
    <row r="2" spans="1:3" ht="72" customHeight="1" thickBot="1">
      <c r="A2" s="49" t="s">
        <v>85</v>
      </c>
      <c r="B2" s="50"/>
      <c r="C2" s="50"/>
    </row>
    <row r="3" spans="1:3" ht="42.75" customHeight="1">
      <c r="A3" s="45" t="s">
        <v>52</v>
      </c>
      <c r="B3" s="51"/>
      <c r="C3" s="52"/>
    </row>
    <row r="4" spans="1:3" s="1" customFormat="1" ht="25.5">
      <c r="A4" s="13">
        <v>1</v>
      </c>
      <c r="B4" s="5" t="s">
        <v>61</v>
      </c>
      <c r="C4" s="31">
        <v>66978.5</v>
      </c>
    </row>
    <row r="5" spans="1:3" s="1" customFormat="1" ht="27.75" customHeight="1">
      <c r="A5" s="13"/>
      <c r="B5" s="5" t="s">
        <v>62</v>
      </c>
      <c r="C5" s="31">
        <v>1038.7</v>
      </c>
    </row>
    <row r="6" spans="1:3" s="1" customFormat="1" ht="38.25">
      <c r="A6" s="13"/>
      <c r="B6" s="5" t="s">
        <v>63</v>
      </c>
      <c r="C6" s="31">
        <v>66941.8</v>
      </c>
    </row>
    <row r="7" spans="1:3" s="1" customFormat="1" ht="33" customHeight="1">
      <c r="A7" s="13"/>
      <c r="B7" s="5" t="s">
        <v>64</v>
      </c>
      <c r="C7" s="36">
        <f>C4+C5-C6</f>
        <v>1075.3999999999942</v>
      </c>
    </row>
    <row r="8" spans="1:3" ht="25.5">
      <c r="A8" s="10">
        <v>2</v>
      </c>
      <c r="B8" s="5" t="s">
        <v>65</v>
      </c>
      <c r="C8" s="32">
        <v>58752.2</v>
      </c>
    </row>
    <row r="9" spans="1:3" ht="25.5">
      <c r="A9" s="10"/>
      <c r="B9" s="5" t="s">
        <v>66</v>
      </c>
      <c r="C9" s="32">
        <v>981.8</v>
      </c>
    </row>
    <row r="10" spans="1:3" ht="38.25">
      <c r="A10" s="10"/>
      <c r="B10" s="5" t="s">
        <v>67</v>
      </c>
      <c r="C10" s="32">
        <v>58708.8</v>
      </c>
    </row>
    <row r="11" spans="1:3" ht="38.25">
      <c r="A11" s="10"/>
      <c r="B11" s="5" t="s">
        <v>68</v>
      </c>
      <c r="C11" s="32">
        <f>C8+C9-C10</f>
        <v>1025.199999999997</v>
      </c>
    </row>
    <row r="12" spans="1:3" ht="30.75" customHeight="1">
      <c r="A12" s="11">
        <v>3</v>
      </c>
      <c r="B12" s="4" t="s">
        <v>69</v>
      </c>
      <c r="C12" s="31">
        <v>20673.8</v>
      </c>
    </row>
    <row r="13" spans="1:3" ht="25.5">
      <c r="A13" s="11"/>
      <c r="B13" s="4" t="s">
        <v>70</v>
      </c>
      <c r="C13" s="31">
        <v>2293.1</v>
      </c>
    </row>
    <row r="14" spans="1:3" ht="38.25">
      <c r="A14" s="11"/>
      <c r="B14" s="4" t="s">
        <v>71</v>
      </c>
      <c r="C14" s="31">
        <v>20668.9</v>
      </c>
    </row>
    <row r="15" spans="1:3" ht="25.5">
      <c r="A15" s="11"/>
      <c r="B15" s="4" t="s">
        <v>72</v>
      </c>
      <c r="C15" s="36">
        <f>C12+C13-C14</f>
        <v>2297.9999999999964</v>
      </c>
    </row>
    <row r="16" spans="1:3" ht="38.25">
      <c r="A16" s="10">
        <v>4</v>
      </c>
      <c r="B16" s="4" t="s">
        <v>73</v>
      </c>
      <c r="C16" s="32">
        <v>18825.8</v>
      </c>
    </row>
    <row r="17" spans="1:3" ht="25.5">
      <c r="A17" s="10"/>
      <c r="B17" s="4" t="s">
        <v>74</v>
      </c>
      <c r="C17" s="32">
        <v>2108.7</v>
      </c>
    </row>
    <row r="18" spans="1:3" ht="38.25">
      <c r="A18" s="10"/>
      <c r="B18" s="4" t="s">
        <v>75</v>
      </c>
      <c r="C18" s="32">
        <v>18636.5</v>
      </c>
    </row>
    <row r="19" spans="1:3" ht="26.25" thickBot="1">
      <c r="A19" s="10"/>
      <c r="B19" s="4" t="s">
        <v>76</v>
      </c>
      <c r="C19" s="32">
        <f>C16+C17-C18</f>
        <v>2298</v>
      </c>
    </row>
    <row r="20" spans="1:3" ht="81.75" customHeight="1">
      <c r="A20" s="45" t="s">
        <v>53</v>
      </c>
      <c r="B20" s="51"/>
      <c r="C20" s="52"/>
    </row>
    <row r="21" spans="1:5" ht="45.75" customHeight="1">
      <c r="A21" s="24" t="s">
        <v>3</v>
      </c>
      <c r="B21" s="6" t="s">
        <v>44</v>
      </c>
      <c r="C21" s="29">
        <v>20520</v>
      </c>
      <c r="D21" s="1"/>
      <c r="E21" s="1"/>
    </row>
    <row r="22" spans="1:5" ht="41.25" customHeight="1">
      <c r="A22" s="24"/>
      <c r="B22" s="6" t="s">
        <v>45</v>
      </c>
      <c r="C22" s="29">
        <v>19425.2</v>
      </c>
      <c r="D22" s="1"/>
      <c r="E22" s="1"/>
    </row>
    <row r="23" spans="1:5" ht="43.5" customHeight="1">
      <c r="A23" s="24"/>
      <c r="B23" s="6" t="s">
        <v>49</v>
      </c>
      <c r="C23" s="29">
        <f>C22/C21*100</f>
        <v>94.66471734892788</v>
      </c>
      <c r="D23" s="1"/>
      <c r="E23" s="1"/>
    </row>
    <row r="24" spans="1:5" ht="42.75" customHeight="1">
      <c r="A24" s="24" t="s">
        <v>4</v>
      </c>
      <c r="B24" s="6" t="s">
        <v>46</v>
      </c>
      <c r="C24" s="29">
        <v>15382</v>
      </c>
      <c r="D24" s="1"/>
      <c r="E24" s="1"/>
    </row>
    <row r="25" spans="1:5" ht="41.25" customHeight="1">
      <c r="A25" s="24"/>
      <c r="B25" s="6" t="s">
        <v>47</v>
      </c>
      <c r="C25" s="29">
        <v>15787.1</v>
      </c>
      <c r="D25" s="1"/>
      <c r="E25" s="1"/>
    </row>
    <row r="26" spans="1:5" ht="43.5" customHeight="1">
      <c r="A26" s="24"/>
      <c r="B26" s="6" t="s">
        <v>50</v>
      </c>
      <c r="C26" s="29">
        <f>C25/C24*100</f>
        <v>102.63359771161097</v>
      </c>
      <c r="D26" s="1"/>
      <c r="E26" s="1"/>
    </row>
    <row r="27" spans="1:5" ht="39.75" customHeight="1">
      <c r="A27" s="24" t="s">
        <v>48</v>
      </c>
      <c r="B27" s="6" t="s">
        <v>31</v>
      </c>
      <c r="C27" s="29">
        <v>13695</v>
      </c>
      <c r="D27" s="1"/>
      <c r="E27" s="1"/>
    </row>
    <row r="28" spans="1:5" ht="29.25" customHeight="1">
      <c r="A28" s="10"/>
      <c r="B28" s="6" t="s">
        <v>32</v>
      </c>
      <c r="C28" s="29">
        <v>13751.7</v>
      </c>
      <c r="D28" s="1"/>
      <c r="E28" s="1"/>
    </row>
    <row r="29" spans="1:5" ht="39" thickBot="1">
      <c r="A29" s="10"/>
      <c r="B29" s="6" t="s">
        <v>51</v>
      </c>
      <c r="C29" s="29">
        <f>C28/C27*100</f>
        <v>100.41401971522454</v>
      </c>
      <c r="D29" s="1"/>
      <c r="E29" s="1"/>
    </row>
    <row r="30" spans="1:3" ht="18.75" customHeight="1">
      <c r="A30" s="45" t="s">
        <v>54</v>
      </c>
      <c r="B30" s="46"/>
      <c r="C30" s="47"/>
    </row>
    <row r="31" spans="1:3" ht="13.5" thickBot="1">
      <c r="A31" s="11"/>
      <c r="B31" s="4" t="s">
        <v>26</v>
      </c>
      <c r="C31" s="15">
        <v>0</v>
      </c>
    </row>
    <row r="32" spans="1:3" ht="41.25" customHeight="1">
      <c r="A32" s="45" t="s">
        <v>55</v>
      </c>
      <c r="B32" s="46"/>
      <c r="C32" s="47"/>
    </row>
    <row r="33" spans="1:3" ht="25.5">
      <c r="A33" s="10"/>
      <c r="B33" s="7" t="s">
        <v>57</v>
      </c>
      <c r="C33" s="30">
        <v>0</v>
      </c>
    </row>
    <row r="34" spans="1:3" ht="43.5" customHeight="1">
      <c r="A34" s="37" t="s">
        <v>77</v>
      </c>
      <c r="B34" s="38"/>
      <c r="C34" s="39"/>
    </row>
    <row r="35" spans="1:3" s="28" customFormat="1" ht="28.5" customHeight="1">
      <c r="A35" s="17"/>
      <c r="B35" s="5" t="s">
        <v>58</v>
      </c>
      <c r="C35" s="33">
        <v>56481</v>
      </c>
    </row>
    <row r="36" spans="1:3" s="28" customFormat="1" ht="37.5" customHeight="1">
      <c r="A36" s="17"/>
      <c r="B36" s="5" t="s">
        <v>78</v>
      </c>
      <c r="C36" s="34">
        <f>C10</f>
        <v>58708.8</v>
      </c>
    </row>
    <row r="37" spans="1:3" s="28" customFormat="1" ht="18.75" customHeight="1">
      <c r="A37" s="17"/>
      <c r="B37" s="5" t="s">
        <v>60</v>
      </c>
      <c r="C37" s="35">
        <f>C36-C35</f>
        <v>2227.800000000003</v>
      </c>
    </row>
    <row r="38" spans="1:3" s="28" customFormat="1" ht="27" customHeight="1">
      <c r="A38" s="17"/>
      <c r="B38" s="4" t="s">
        <v>59</v>
      </c>
      <c r="C38" s="33">
        <v>20307.6</v>
      </c>
    </row>
    <row r="39" spans="1:3" s="28" customFormat="1" ht="28.5" customHeight="1">
      <c r="A39" s="17"/>
      <c r="B39" s="4" t="s">
        <v>79</v>
      </c>
      <c r="C39" s="32">
        <v>18636.5</v>
      </c>
    </row>
    <row r="40" spans="1:3" ht="21" customHeight="1">
      <c r="A40" s="10"/>
      <c r="B40" s="5" t="s">
        <v>60</v>
      </c>
      <c r="C40" s="35">
        <f>C39-C38</f>
        <v>-1671.0999999999985</v>
      </c>
    </row>
    <row r="41" spans="1:3" s="2" customFormat="1" ht="26.25" customHeight="1">
      <c r="A41" s="37" t="s">
        <v>56</v>
      </c>
      <c r="B41" s="38"/>
      <c r="C41" s="39"/>
    </row>
    <row r="42" spans="1:3" s="3" customFormat="1" ht="25.5">
      <c r="A42" s="18"/>
      <c r="B42" s="5" t="s">
        <v>15</v>
      </c>
      <c r="C42" s="12">
        <v>22369</v>
      </c>
    </row>
    <row r="43" spans="1:3" s="3" customFormat="1" ht="25.5">
      <c r="A43" s="18"/>
      <c r="B43" s="5" t="s">
        <v>16</v>
      </c>
      <c r="C43" s="12">
        <v>23732</v>
      </c>
    </row>
    <row r="44" spans="1:3" s="3" customFormat="1" ht="25.5">
      <c r="A44" s="18"/>
      <c r="B44" s="5" t="s">
        <v>17</v>
      </c>
      <c r="C44" s="12">
        <f>C42-C43</f>
        <v>-1363</v>
      </c>
    </row>
    <row r="45" spans="1:3" ht="26.25" customHeight="1">
      <c r="A45" s="40" t="s">
        <v>43</v>
      </c>
      <c r="B45" s="41"/>
      <c r="C45" s="42"/>
    </row>
    <row r="46" spans="1:3" ht="12.75">
      <c r="A46" s="19"/>
      <c r="B46" s="4" t="s">
        <v>2</v>
      </c>
      <c r="C46" s="15" t="s">
        <v>1</v>
      </c>
    </row>
    <row r="47" spans="1:3" ht="30" customHeight="1">
      <c r="A47" s="40" t="s">
        <v>13</v>
      </c>
      <c r="B47" s="43"/>
      <c r="C47" s="44"/>
    </row>
    <row r="48" spans="1:3" ht="38.25">
      <c r="A48" s="26" t="s">
        <v>3</v>
      </c>
      <c r="B48" s="4" t="s">
        <v>33</v>
      </c>
      <c r="C48" s="15">
        <v>54743</v>
      </c>
    </row>
    <row r="49" spans="1:3" ht="38.25">
      <c r="A49" s="27"/>
      <c r="B49" s="4" t="s">
        <v>9</v>
      </c>
      <c r="C49" s="15">
        <v>5300</v>
      </c>
    </row>
    <row r="50" spans="1:3" ht="27.75" customHeight="1">
      <c r="A50" s="23"/>
      <c r="B50" s="4" t="s">
        <v>35</v>
      </c>
      <c r="C50" s="15">
        <v>800</v>
      </c>
    </row>
    <row r="51" spans="1:3" ht="32.25" customHeight="1">
      <c r="A51" s="23"/>
      <c r="B51" s="4" t="s">
        <v>27</v>
      </c>
      <c r="C51" s="15">
        <v>2814</v>
      </c>
    </row>
    <row r="52" spans="1:3" ht="38.25">
      <c r="A52" s="23"/>
      <c r="B52" s="4" t="s">
        <v>34</v>
      </c>
      <c r="C52" s="22">
        <f>IF((C49-C50)&gt;(C48-C51),(C49-C50)-((C48-C51)),IF((C49-C50)&lt;=(C48-C51),0))</f>
        <v>0</v>
      </c>
    </row>
    <row r="53" spans="1:3" ht="25.5">
      <c r="A53" s="26" t="s">
        <v>4</v>
      </c>
      <c r="B53" s="4" t="s">
        <v>28</v>
      </c>
      <c r="C53" s="15">
        <v>56510.5</v>
      </c>
    </row>
    <row r="54" spans="1:3" ht="12.75">
      <c r="A54" s="11"/>
      <c r="B54" s="4" t="s">
        <v>29</v>
      </c>
      <c r="C54" s="15">
        <v>5300</v>
      </c>
    </row>
    <row r="55" spans="1:3" ht="31.5" customHeight="1">
      <c r="A55" s="11"/>
      <c r="B55" s="4" t="s">
        <v>36</v>
      </c>
      <c r="C55" s="15">
        <v>800</v>
      </c>
    </row>
    <row r="56" spans="1:3" ht="25.5">
      <c r="A56" s="11"/>
      <c r="B56" s="4" t="s">
        <v>30</v>
      </c>
      <c r="C56" s="15">
        <v>2513.3</v>
      </c>
    </row>
    <row r="57" spans="1:3" ht="38.25">
      <c r="A57" s="11"/>
      <c r="B57" s="4" t="s">
        <v>5</v>
      </c>
      <c r="C57" s="22">
        <f>IF((C54-C55)&gt;(C53-C56),(C54-C55)-((C53-C56)),IF((C54-C55)&lt;=(C53-C56),0))</f>
        <v>0</v>
      </c>
    </row>
    <row r="58" spans="1:3" ht="32.25" customHeight="1">
      <c r="A58" s="40" t="s">
        <v>42</v>
      </c>
      <c r="B58" s="43"/>
      <c r="C58" s="44"/>
    </row>
    <row r="59" spans="1:3" ht="25.5">
      <c r="A59" s="26" t="s">
        <v>3</v>
      </c>
      <c r="B59" s="4" t="s">
        <v>37</v>
      </c>
      <c r="C59" s="31">
        <v>217361</v>
      </c>
    </row>
    <row r="60" spans="1:3" ht="38.25">
      <c r="A60" s="27"/>
      <c r="B60" s="4" t="s">
        <v>39</v>
      </c>
      <c r="C60" s="31">
        <v>68515.8</v>
      </c>
    </row>
    <row r="61" spans="1:3" ht="25.5">
      <c r="A61" s="23"/>
      <c r="B61" s="4" t="s">
        <v>38</v>
      </c>
      <c r="C61" s="15">
        <v>81</v>
      </c>
    </row>
    <row r="62" spans="1:3" ht="12.75">
      <c r="A62" s="23"/>
      <c r="B62" s="4" t="s">
        <v>6</v>
      </c>
      <c r="C62" s="14">
        <f>C61/(C59-C60)*100</f>
        <v>0.05441895338244028</v>
      </c>
    </row>
    <row r="63" spans="1:3" ht="38.25">
      <c r="A63" s="23"/>
      <c r="B63" s="4" t="s">
        <v>7</v>
      </c>
      <c r="C63" s="36">
        <v>15</v>
      </c>
    </row>
    <row r="64" spans="1:3" ht="51">
      <c r="A64" s="23"/>
      <c r="B64" s="4" t="s">
        <v>8</v>
      </c>
      <c r="C64" s="14">
        <f>IF((C61/(C59-C60)*100)&gt;15,C61-((C59-C60)*15/100),IF((C61/(C59-C60)*100)&lt;=15,0))</f>
        <v>0</v>
      </c>
    </row>
    <row r="65" spans="1:3" ht="19.5" customHeight="1">
      <c r="A65" s="26" t="s">
        <v>4</v>
      </c>
      <c r="B65" s="4" t="s">
        <v>40</v>
      </c>
      <c r="C65" s="31">
        <v>216142.8</v>
      </c>
    </row>
    <row r="66" spans="1:3" ht="29.25" customHeight="1">
      <c r="A66" s="20"/>
      <c r="B66" s="4" t="s">
        <v>41</v>
      </c>
      <c r="C66" s="31">
        <v>67849.4</v>
      </c>
    </row>
    <row r="67" spans="1:3" ht="25.5">
      <c r="A67" s="11"/>
      <c r="B67" s="4" t="s">
        <v>10</v>
      </c>
      <c r="C67" s="12">
        <v>79.5</v>
      </c>
    </row>
    <row r="68" spans="1:3" ht="12.75">
      <c r="A68" s="11"/>
      <c r="B68" s="4" t="s">
        <v>6</v>
      </c>
      <c r="C68" s="14">
        <f>C67/(C65-C66)*100</f>
        <v>0.05360993813615441</v>
      </c>
    </row>
    <row r="69" spans="1:3" ht="38.25">
      <c r="A69" s="11"/>
      <c r="B69" s="4" t="s">
        <v>11</v>
      </c>
      <c r="C69" s="36">
        <v>15</v>
      </c>
    </row>
    <row r="70" spans="1:3" ht="51">
      <c r="A70" s="11"/>
      <c r="B70" s="4" t="s">
        <v>12</v>
      </c>
      <c r="C70" s="16">
        <f>IF((C67/(C65-C66)*100)&gt;15,C67-((C65-C66)*15/100),IF((C67/(C65-C66)*100)&lt;=15,0))</f>
        <v>0</v>
      </c>
    </row>
    <row r="71" spans="1:3" ht="32.25" customHeight="1">
      <c r="A71" s="40" t="s">
        <v>14</v>
      </c>
      <c r="B71" s="43"/>
      <c r="C71" s="44"/>
    </row>
    <row r="72" spans="1:3" ht="25.5">
      <c r="A72" s="27" t="s">
        <v>3</v>
      </c>
      <c r="B72" s="5" t="s">
        <v>22</v>
      </c>
      <c r="C72" s="31">
        <v>7300</v>
      </c>
    </row>
    <row r="73" spans="1:3" ht="12.75">
      <c r="A73" s="27"/>
      <c r="B73" s="5" t="s">
        <v>20</v>
      </c>
      <c r="C73" s="31">
        <v>5557.3</v>
      </c>
    </row>
    <row r="74" spans="1:3" ht="38.25">
      <c r="A74" s="27"/>
      <c r="B74" s="5" t="s">
        <v>24</v>
      </c>
      <c r="C74" s="31">
        <v>6000</v>
      </c>
    </row>
    <row r="75" spans="1:3" ht="38.25">
      <c r="A75" s="25"/>
      <c r="B75" s="5" t="s">
        <v>21</v>
      </c>
      <c r="C75" s="36">
        <f>C72-C73-C74</f>
        <v>-4257.3</v>
      </c>
    </row>
    <row r="76" spans="1:3" ht="25.5">
      <c r="A76" s="27" t="s">
        <v>4</v>
      </c>
      <c r="B76" s="5" t="s">
        <v>25</v>
      </c>
      <c r="C76" s="31">
        <v>7300</v>
      </c>
    </row>
    <row r="77" spans="1:3" ht="12.75">
      <c r="A77" s="21"/>
      <c r="B77" s="5" t="s">
        <v>18</v>
      </c>
      <c r="C77" s="31">
        <v>3300.8</v>
      </c>
    </row>
    <row r="78" spans="1:3" ht="38.25">
      <c r="A78" s="21"/>
      <c r="B78" s="5" t="s">
        <v>23</v>
      </c>
      <c r="C78" s="31">
        <v>6000</v>
      </c>
    </row>
    <row r="79" spans="1:3" ht="25.5">
      <c r="A79" s="18"/>
      <c r="B79" s="5" t="s">
        <v>19</v>
      </c>
      <c r="C79" s="36">
        <f>C76-C77-C78</f>
        <v>-2000.8000000000002</v>
      </c>
    </row>
    <row r="81" spans="2:3" ht="12.75">
      <c r="B81" s="8" t="s">
        <v>80</v>
      </c>
      <c r="C81" t="s">
        <v>81</v>
      </c>
    </row>
    <row r="84" spans="2:3" ht="12.75">
      <c r="B84" s="8" t="s">
        <v>86</v>
      </c>
      <c r="C84" t="s">
        <v>82</v>
      </c>
    </row>
    <row r="85" ht="12.75">
      <c r="B85" s="8" t="s">
        <v>83</v>
      </c>
    </row>
    <row r="86" ht="12.75">
      <c r="B86" s="8" t="s">
        <v>84</v>
      </c>
    </row>
    <row r="90" ht="12.75">
      <c r="B90" s="9"/>
    </row>
    <row r="91" ht="12.75">
      <c r="B91" s="9"/>
    </row>
    <row r="92" ht="12.75">
      <c r="B92" s="9"/>
    </row>
  </sheetData>
  <sheetProtection/>
  <mergeCells count="12">
    <mergeCell ref="A30:C30"/>
    <mergeCell ref="A34:C34"/>
    <mergeCell ref="A1:C1"/>
    <mergeCell ref="A2:C2"/>
    <mergeCell ref="A3:C3"/>
    <mergeCell ref="A20:C20"/>
    <mergeCell ref="A41:C41"/>
    <mergeCell ref="A45:C45"/>
    <mergeCell ref="A47:C47"/>
    <mergeCell ref="A58:C58"/>
    <mergeCell ref="A71:C71"/>
    <mergeCell ref="A32:C32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2016-01-20T11:51:16Z</cp:lastPrinted>
  <dcterms:created xsi:type="dcterms:W3CDTF">2009-04-09T04:11:11Z</dcterms:created>
  <dcterms:modified xsi:type="dcterms:W3CDTF">2016-01-20T13:54:51Z</dcterms:modified>
  <cp:category/>
  <cp:version/>
  <cp:contentType/>
  <cp:contentStatus/>
</cp:coreProperties>
</file>